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dbsa.sharepoint.com/sites/PlikiNordOddzial/Shared Documents/2/KLIENCI/PAN/6_2026/6_komunikacyjne/Do konkursu/"/>
    </mc:Choice>
  </mc:AlternateContent>
  <xr:revisionPtr revIDLastSave="99" documentId="8_{9067E90B-C369-491B-9089-8CA14E2A92AE}" xr6:coauthVersionLast="47" xr6:coauthVersionMax="47" xr10:uidLastSave="{94F2CED3-B84C-4E84-AE46-B574BC5EFE58}"/>
  <bookViews>
    <workbookView xWindow="-108" yWindow="-108" windowWidth="73944" windowHeight="30216" xr2:uid="{B8B152D9-4FF0-4956-A841-DE32CD89276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84" i="1" l="1"/>
  <c r="O83" i="1"/>
  <c r="O82" i="1"/>
  <c r="O81" i="1"/>
  <c r="O80" i="1"/>
  <c r="O79" i="1"/>
  <c r="O20" i="1"/>
  <c r="O19" i="1"/>
  <c r="O18" i="1"/>
  <c r="O17" i="1"/>
  <c r="O16" i="1"/>
  <c r="M7" i="1"/>
  <c r="M9" i="1"/>
  <c r="N9" i="1"/>
  <c r="O9" i="1"/>
  <c r="P9" i="1"/>
  <c r="M10" i="1"/>
  <c r="O11" i="1"/>
  <c r="P11" i="1"/>
  <c r="M12" i="1"/>
  <c r="O12" i="1"/>
  <c r="O13" i="1"/>
  <c r="M14" i="1"/>
  <c r="O14" i="1"/>
  <c r="P14" i="1"/>
  <c r="M15" i="1"/>
  <c r="M20" i="1"/>
  <c r="M22" i="1"/>
  <c r="Q22" i="1"/>
  <c r="M25" i="1"/>
  <c r="Q25" i="1" s="1"/>
  <c r="M27" i="1"/>
  <c r="Q27" i="1"/>
  <c r="M28" i="1"/>
  <c r="M33" i="1"/>
  <c r="M35" i="1"/>
  <c r="N35" i="1"/>
  <c r="O35" i="1"/>
  <c r="P35" i="1"/>
  <c r="O36" i="1"/>
  <c r="M37" i="1"/>
  <c r="O37" i="1"/>
  <c r="P37" i="1"/>
  <c r="Q37" i="1"/>
  <c r="M38" i="1"/>
  <c r="M40" i="1"/>
  <c r="Q40" i="1"/>
  <c r="M43" i="1"/>
  <c r="O45" i="1"/>
  <c r="P45" i="1"/>
  <c r="M48" i="1"/>
  <c r="M50" i="1"/>
  <c r="M51" i="1"/>
  <c r="M53" i="1"/>
  <c r="N53" i="1"/>
  <c r="O53" i="1"/>
  <c r="P53" i="1"/>
  <c r="M60" i="1"/>
  <c r="M61" i="1"/>
  <c r="Q61" i="1" s="1"/>
  <c r="M63" i="1"/>
  <c r="Q63" i="1"/>
  <c r="M64" i="1"/>
  <c r="M66" i="1"/>
  <c r="M71" i="1"/>
  <c r="M73" i="1"/>
  <c r="Q73" i="1"/>
  <c r="M74" i="1"/>
  <c r="N74" i="1"/>
  <c r="P75" i="1"/>
  <c r="M76" i="1"/>
  <c r="N76" i="1"/>
  <c r="O76" i="1"/>
  <c r="P76" i="1"/>
  <c r="Q76" i="1"/>
  <c r="M79" i="1"/>
  <c r="M84" i="1"/>
  <c r="M86" i="1"/>
  <c r="O86" i="1"/>
  <c r="M87" i="1"/>
  <c r="M89" i="1"/>
  <c r="G32" i="1"/>
  <c r="G33" i="1"/>
  <c r="G34" i="1"/>
  <c r="G35" i="1"/>
  <c r="G36" i="1"/>
  <c r="M36" i="1" s="1"/>
  <c r="G37" i="1"/>
  <c r="G38" i="1"/>
  <c r="O38" i="1" s="1"/>
  <c r="G39" i="1"/>
  <c r="M39" i="1" s="1"/>
  <c r="G40" i="1"/>
  <c r="G41" i="1"/>
  <c r="M41" i="1" s="1"/>
  <c r="G42" i="1"/>
  <c r="G43" i="1"/>
  <c r="G44" i="1"/>
  <c r="G45" i="1"/>
  <c r="G46" i="1"/>
  <c r="M46" i="1" s="1"/>
  <c r="G47" i="1"/>
  <c r="M47" i="1" s="1"/>
  <c r="Q47" i="1" s="1"/>
  <c r="G48" i="1"/>
  <c r="G49" i="1"/>
  <c r="M49" i="1" s="1"/>
  <c r="G50" i="1"/>
  <c r="G51" i="1"/>
  <c r="G52" i="1"/>
  <c r="M52" i="1" s="1"/>
  <c r="G53" i="1"/>
  <c r="G54" i="1"/>
  <c r="M54" i="1" s="1"/>
  <c r="G55" i="1"/>
  <c r="N55" i="1" s="1"/>
  <c r="G56" i="1"/>
  <c r="G57" i="1"/>
  <c r="G58" i="1"/>
  <c r="O58" i="1" s="1"/>
  <c r="G59" i="1"/>
  <c r="M59" i="1" s="1"/>
  <c r="G60" i="1"/>
  <c r="G61" i="1"/>
  <c r="G62" i="1"/>
  <c r="G63" i="1"/>
  <c r="G64" i="1"/>
  <c r="G65" i="1"/>
  <c r="G66" i="1"/>
  <c r="G67" i="1"/>
  <c r="G68" i="1"/>
  <c r="G69" i="1"/>
  <c r="M69" i="1" s="1"/>
  <c r="G70" i="1"/>
  <c r="G71" i="1"/>
  <c r="G72" i="1"/>
  <c r="M72" i="1" s="1"/>
  <c r="G73" i="1"/>
  <c r="G74" i="1"/>
  <c r="O74" i="1" s="1"/>
  <c r="G75" i="1"/>
  <c r="M75" i="1" s="1"/>
  <c r="G76" i="1"/>
  <c r="G77" i="1"/>
  <c r="M77" i="1" s="1"/>
  <c r="G78" i="1"/>
  <c r="O78" i="1" s="1"/>
  <c r="G79" i="1"/>
  <c r="G80" i="1"/>
  <c r="G81" i="1"/>
  <c r="G82" i="1"/>
  <c r="M82" i="1" s="1"/>
  <c r="G83" i="1"/>
  <c r="M83" i="1" s="1"/>
  <c r="G84" i="1"/>
  <c r="G85" i="1"/>
  <c r="M85" i="1" s="1"/>
  <c r="G86" i="1"/>
  <c r="G87" i="1"/>
  <c r="G88" i="1"/>
  <c r="M88" i="1" s="1"/>
  <c r="G89" i="1"/>
  <c r="G90" i="1"/>
  <c r="M90" i="1" s="1"/>
  <c r="G31" i="1"/>
  <c r="G30" i="1"/>
  <c r="G29" i="1"/>
  <c r="G28" i="1"/>
  <c r="G27" i="1"/>
  <c r="G26" i="1"/>
  <c r="M26" i="1" s="1"/>
  <c r="G25" i="1"/>
  <c r="G24" i="1"/>
  <c r="M24" i="1" s="1"/>
  <c r="Q24" i="1" s="1"/>
  <c r="G23" i="1"/>
  <c r="M23" i="1" s="1"/>
  <c r="G22" i="1"/>
  <c r="G21" i="1"/>
  <c r="M21" i="1" s="1"/>
  <c r="G20" i="1"/>
  <c r="G19" i="1"/>
  <c r="M19" i="1" s="1"/>
  <c r="G18" i="1"/>
  <c r="G17" i="1"/>
  <c r="M17" i="1" s="1"/>
  <c r="G16" i="1"/>
  <c r="G15" i="1"/>
  <c r="O15" i="1" s="1"/>
  <c r="G14" i="1"/>
  <c r="G13" i="1"/>
  <c r="M13" i="1" s="1"/>
  <c r="G12" i="1"/>
  <c r="P12" i="1" s="1"/>
  <c r="G11" i="1"/>
  <c r="M11" i="1" s="1"/>
  <c r="Q11" i="1" s="1"/>
  <c r="G10" i="1"/>
  <c r="G9" i="1"/>
  <c r="G8" i="1"/>
  <c r="N8" i="1" s="1"/>
  <c r="G7" i="1"/>
  <c r="G6" i="1"/>
  <c r="G5" i="1"/>
  <c r="G4" i="1"/>
  <c r="Q83" i="1" l="1"/>
  <c r="Q82" i="1"/>
  <c r="M44" i="1"/>
  <c r="Q66" i="1"/>
  <c r="Q77" i="1"/>
  <c r="Q53" i="1"/>
  <c r="Q89" i="1"/>
  <c r="M80" i="1"/>
  <c r="O56" i="1"/>
  <c r="P56" i="1"/>
  <c r="Q19" i="1"/>
  <c r="M30" i="1"/>
  <c r="Q30" i="1" s="1"/>
  <c r="Q12" i="1"/>
  <c r="Q48" i="1"/>
  <c r="Q75" i="1"/>
  <c r="Q13" i="1"/>
  <c r="Q85" i="1"/>
  <c r="Q35" i="1"/>
  <c r="Q71" i="1"/>
  <c r="N56" i="1"/>
  <c r="Q38" i="1"/>
  <c r="M18" i="1"/>
  <c r="Q18" i="1" s="1"/>
  <c r="M32" i="1"/>
  <c r="M6" i="1"/>
  <c r="M68" i="1"/>
  <c r="Q84" i="1"/>
  <c r="M4" i="1"/>
  <c r="M16" i="1"/>
  <c r="Q28" i="1"/>
  <c r="M70" i="1"/>
  <c r="M58" i="1"/>
  <c r="N46" i="1"/>
  <c r="Q46" i="1" s="1"/>
  <c r="O46" i="1"/>
  <c r="P46" i="1"/>
  <c r="M34" i="1"/>
  <c r="P34" i="1"/>
  <c r="N34" i="1"/>
  <c r="O34" i="1"/>
  <c r="Q74" i="1"/>
  <c r="M56" i="1"/>
  <c r="Q56" i="1" s="1"/>
  <c r="Q43" i="1"/>
  <c r="M5" i="1"/>
  <c r="Q5" i="1" s="1"/>
  <c r="Q17" i="1"/>
  <c r="M29" i="1"/>
  <c r="M81" i="1"/>
  <c r="Q81" i="1" s="1"/>
  <c r="Q69" i="1"/>
  <c r="M57" i="1"/>
  <c r="P57" i="1"/>
  <c r="O57" i="1"/>
  <c r="N45" i="1"/>
  <c r="M45" i="1"/>
  <c r="Q45" i="1" s="1"/>
  <c r="Q33" i="1"/>
  <c r="Q79" i="1"/>
  <c r="Q7" i="1"/>
  <c r="O55" i="1"/>
  <c r="Q86" i="1"/>
  <c r="M55" i="1"/>
  <c r="Q55" i="1" s="1"/>
  <c r="Q14" i="1"/>
  <c r="M78" i="1"/>
  <c r="Q78" i="1" s="1"/>
  <c r="Q60" i="1"/>
  <c r="M42" i="1"/>
  <c r="Q42" i="1" s="1"/>
  <c r="Q21" i="1"/>
  <c r="P8" i="1"/>
  <c r="Q88" i="1"/>
  <c r="O75" i="1"/>
  <c r="M65" i="1"/>
  <c r="Q65" i="1" s="1"/>
  <c r="Q54" i="1"/>
  <c r="Q52" i="1"/>
  <c r="Q49" i="1"/>
  <c r="Q39" i="1"/>
  <c r="P36" i="1"/>
  <c r="Q36" i="1" s="1"/>
  <c r="Q26" i="1"/>
  <c r="P13" i="1"/>
  <c r="O8" i="1"/>
  <c r="Q72" i="1"/>
  <c r="M67" i="1"/>
  <c r="Q67" i="1" s="1"/>
  <c r="Q64" i="1"/>
  <c r="M62" i="1"/>
  <c r="Q62" i="1" s="1"/>
  <c r="Q59" i="1"/>
  <c r="N54" i="1"/>
  <c r="N36" i="1"/>
  <c r="M31" i="1"/>
  <c r="P10" i="1"/>
  <c r="M8" i="1"/>
  <c r="Q8" i="1" s="1"/>
  <c r="O90" i="1"/>
  <c r="Q90" i="1" s="1"/>
  <c r="Q87" i="1"/>
  <c r="P74" i="1"/>
  <c r="Q51" i="1"/>
  <c r="P43" i="1"/>
  <c r="Q41" i="1"/>
  <c r="P38" i="1"/>
  <c r="Q23" i="1"/>
  <c r="Q20" i="1"/>
  <c r="Q15" i="1"/>
  <c r="O10" i="1"/>
  <c r="Q10" i="1" s="1"/>
  <c r="O42" i="1"/>
  <c r="Q50" i="1"/>
  <c r="Q9" i="1"/>
  <c r="Q34" i="1" l="1"/>
  <c r="Q16" i="1"/>
  <c r="Q6" i="1"/>
  <c r="Q4" i="1"/>
  <c r="Q29" i="1"/>
  <c r="Q32" i="1"/>
  <c r="Q80" i="1"/>
  <c r="Q44" i="1"/>
  <c r="Q70" i="1"/>
  <c r="Q31" i="1"/>
  <c r="Q57" i="1"/>
  <c r="Q68" i="1"/>
  <c r="Q58" i="1"/>
</calcChain>
</file>

<file path=xl/sharedStrings.xml><?xml version="1.0" encoding="utf-8"?>
<sst xmlns="http://schemas.openxmlformats.org/spreadsheetml/2006/main" count="1310" uniqueCount="396">
  <si>
    <t>ZAKRES UBEZPIECZENIA</t>
  </si>
  <si>
    <t>I rok - Ochrona od</t>
  </si>
  <si>
    <t>I rok - ochrona do</t>
  </si>
  <si>
    <t xml:space="preserve">II rok - ochrona od </t>
  </si>
  <si>
    <t xml:space="preserve">II rok - ochrona do </t>
  </si>
  <si>
    <t>Numer rejestracyjny</t>
  </si>
  <si>
    <t>Rodzaj pojazdu</t>
  </si>
  <si>
    <t>Marka</t>
  </si>
  <si>
    <t>Model</t>
  </si>
  <si>
    <t>VIN</t>
  </si>
  <si>
    <t>rok produkcji</t>
  </si>
  <si>
    <t>pojemność silnika</t>
  </si>
  <si>
    <t>data I-ej rej</t>
  </si>
  <si>
    <t>Liczba miejsc</t>
  </si>
  <si>
    <t>Ładowność</t>
  </si>
  <si>
    <t>akktualny PRZEBIEG</t>
  </si>
  <si>
    <t>suma ubezpieczenia AC z IE</t>
  </si>
  <si>
    <t>wariant sumy ubezpieczenia</t>
  </si>
  <si>
    <t>użytkownik - nazwa klienta</t>
  </si>
  <si>
    <t>użytkownik - NIP</t>
  </si>
  <si>
    <t>użytkownik - REGON</t>
  </si>
  <si>
    <t>użytkownik - ulica</t>
  </si>
  <si>
    <t>użytkownik - nr domu</t>
  </si>
  <si>
    <t>użytkownik - nr lokalu</t>
  </si>
  <si>
    <t>użytkownik - kod pocztowy</t>
  </si>
  <si>
    <t>użytkownik - miejscowość</t>
  </si>
  <si>
    <t>OC</t>
  </si>
  <si>
    <t>10961048094403</t>
  </si>
  <si>
    <t>CIĄGNIK ROLNICZY</t>
  </si>
  <si>
    <t>KOSIARKO ODŚNIEŻARKA</t>
  </si>
  <si>
    <t/>
  </si>
  <si>
    <t>Polska Akademia Nauk - Biblioteka Kórnicka w Kórniku</t>
  </si>
  <si>
    <t>000325713-00213</t>
  </si>
  <si>
    <t>Zamkowa</t>
  </si>
  <si>
    <t>62-035</t>
  </si>
  <si>
    <t>Kórnik</t>
  </si>
  <si>
    <t>.032012D001769</t>
  </si>
  <si>
    <t>PZ124TA</t>
  </si>
  <si>
    <t>PRZYCZEPA</t>
  </si>
  <si>
    <t>MARTZ</t>
  </si>
  <si>
    <t>SGV 02</t>
  </si>
  <si>
    <t>SXX9S01800B026831</t>
  </si>
  <si>
    <t>STIHL</t>
  </si>
  <si>
    <t>RT6127.1Z KOSIARKA</t>
  </si>
  <si>
    <t>OC/AC/NNW/Assistance</t>
  </si>
  <si>
    <t>WPI64990</t>
  </si>
  <si>
    <t>SAMOCHÓD OSOBOWY</t>
  </si>
  <si>
    <t>MERCEDES</t>
  </si>
  <si>
    <t>VITO 115CDI</t>
  </si>
  <si>
    <t>WDF63970513215601</t>
  </si>
  <si>
    <t>brutto</t>
  </si>
  <si>
    <t>Polska Akademia Nauk - Dom Seniora</t>
  </si>
  <si>
    <t>000325713-00180</t>
  </si>
  <si>
    <t>Chodkiewicza</t>
  </si>
  <si>
    <t>3_5</t>
  </si>
  <si>
    <t>05-510</t>
  </si>
  <si>
    <t>Konstancin-Jeziorna</t>
  </si>
  <si>
    <t>WZ448FL</t>
  </si>
  <si>
    <t>KIA</t>
  </si>
  <si>
    <t>XCEED SPORTY WAGON</t>
  </si>
  <si>
    <t>U5YH5F15GNL121466</t>
  </si>
  <si>
    <t>OC/NNW/Assistance</t>
  </si>
  <si>
    <t>PZ707WU</t>
  </si>
  <si>
    <t>CITROEN</t>
  </si>
  <si>
    <t>C4</t>
  </si>
  <si>
    <t>VF7UA9HZC45019155</t>
  </si>
  <si>
    <t>Polska Akademia Nauk Zakład Doświadczalny w Kórniku</t>
  </si>
  <si>
    <t>000325713-00023</t>
  </si>
  <si>
    <t>ul. Średzka</t>
  </si>
  <si>
    <t>PZ191LE</t>
  </si>
  <si>
    <t>VOLKSWAGEN</t>
  </si>
  <si>
    <t>PASSAT 00-05 TDI Comfortline</t>
  </si>
  <si>
    <t>WVWZZZ3BZ3P396901</t>
  </si>
  <si>
    <t>PZ173PC</t>
  </si>
  <si>
    <t>OPEL</t>
  </si>
  <si>
    <t>ASTRA Dynamic</t>
  </si>
  <si>
    <t>W0L0TFF19W5058299</t>
  </si>
  <si>
    <t>PZ7231S</t>
  </si>
  <si>
    <t>SAMOCHÓD CIĘŻAROWY od 851kg do 2,5t ładowności</t>
  </si>
  <si>
    <t>IVECO</t>
  </si>
  <si>
    <t>DAILY 35S14 V</t>
  </si>
  <si>
    <t>ZCFC35A32A5809110</t>
  </si>
  <si>
    <t>PZ628NW</t>
  </si>
  <si>
    <t>FS LUBLIN</t>
  </si>
  <si>
    <t>SUL352014X0015821</t>
  </si>
  <si>
    <t>OC/NNW</t>
  </si>
  <si>
    <t>POS509P</t>
  </si>
  <si>
    <t>URSUS</t>
  </si>
  <si>
    <t>C330M</t>
  </si>
  <si>
    <t>432518</t>
  </si>
  <si>
    <t>1960</t>
  </si>
  <si>
    <t>POS511P</t>
  </si>
  <si>
    <t>C360-3P</t>
  </si>
  <si>
    <t>638983</t>
  </si>
  <si>
    <t>2502</t>
  </si>
  <si>
    <t>PWX1957</t>
  </si>
  <si>
    <t>MF255</t>
  </si>
  <si>
    <t>5202</t>
  </si>
  <si>
    <t>PZ346G</t>
  </si>
  <si>
    <t>NEW HOLLAND</t>
  </si>
  <si>
    <t>T457CA</t>
  </si>
  <si>
    <t>HFT031993</t>
  </si>
  <si>
    <t>2930</t>
  </si>
  <si>
    <t>PZ355G</t>
  </si>
  <si>
    <t>ZETOR</t>
  </si>
  <si>
    <t>FORTERRA 135</t>
  </si>
  <si>
    <t>000F5G4L41PZ02150</t>
  </si>
  <si>
    <t>4156</t>
  </si>
  <si>
    <t>PZ7286</t>
  </si>
  <si>
    <t>432876</t>
  </si>
  <si>
    <t>PZ755X</t>
  </si>
  <si>
    <t>KUBOTA</t>
  </si>
  <si>
    <t>B10 B1241</t>
  </si>
  <si>
    <t>KBTBADDRJJ1030739</t>
  </si>
  <si>
    <t>1123</t>
  </si>
  <si>
    <t>PZ95G2</t>
  </si>
  <si>
    <t>LAMBORGHINI</t>
  </si>
  <si>
    <t>LAMPO 50 DT </t>
  </si>
  <si>
    <t>PNF042G</t>
  </si>
  <si>
    <t>CSRS</t>
  </si>
  <si>
    <t>P93HS</t>
  </si>
  <si>
    <t>1460</t>
  </si>
  <si>
    <t>9000</t>
  </si>
  <si>
    <t>PNF318U</t>
  </si>
  <si>
    <t>POLMO</t>
  </si>
  <si>
    <t>D233</t>
  </si>
  <si>
    <t>903</t>
  </si>
  <si>
    <t>400</t>
  </si>
  <si>
    <t>PNJ0969</t>
  </si>
  <si>
    <t>SAM</t>
  </si>
  <si>
    <t>1 osiowa</t>
  </si>
  <si>
    <t>P320551</t>
  </si>
  <si>
    <t>POZ82YS</t>
  </si>
  <si>
    <t>przyczepa</t>
  </si>
  <si>
    <t>P03202507</t>
  </si>
  <si>
    <t>Średzka</t>
  </si>
  <si>
    <t>POZ93YK</t>
  </si>
  <si>
    <t>AUTOSAN</t>
  </si>
  <si>
    <t>D73203</t>
  </si>
  <si>
    <t>20596</t>
  </si>
  <si>
    <t>4000</t>
  </si>
  <si>
    <t>POZY273</t>
  </si>
  <si>
    <t>AGRO</t>
  </si>
  <si>
    <t>PS-208</t>
  </si>
  <si>
    <t>30414</t>
  </si>
  <si>
    <t>PZ102KL</t>
  </si>
  <si>
    <t>NRD HTS 100.27</t>
  </si>
  <si>
    <t>PZ2761T</t>
  </si>
  <si>
    <t>MEPROZET</t>
  </si>
  <si>
    <t>T-058</t>
  </si>
  <si>
    <t>4704</t>
  </si>
  <si>
    <t>PZ2762T</t>
  </si>
  <si>
    <t>D-47A</t>
  </si>
  <si>
    <t>58706</t>
  </si>
  <si>
    <t>PZ8209N</t>
  </si>
  <si>
    <t>D47</t>
  </si>
  <si>
    <t>47417</t>
  </si>
  <si>
    <t>4500</t>
  </si>
  <si>
    <t>PZ8210N</t>
  </si>
  <si>
    <t>D47A</t>
  </si>
  <si>
    <t>96234</t>
  </si>
  <si>
    <t>NPI28769</t>
  </si>
  <si>
    <t>SKODA</t>
  </si>
  <si>
    <t>SUPERB 2.0 TSI Active DSG</t>
  </si>
  <si>
    <t>TMBAH73T4D9054866</t>
  </si>
  <si>
    <t>Polska Akademia Nauk - Dom Pracy Twórczej w Wierzbie</t>
  </si>
  <si>
    <t>000325713-00206</t>
  </si>
  <si>
    <t>Wierzba 7</t>
  </si>
  <si>
    <t>12-220</t>
  </si>
  <si>
    <t>Ruciane-Nida</t>
  </si>
  <si>
    <t>WU9972H</t>
  </si>
  <si>
    <t>SUPERB 3T</t>
  </si>
  <si>
    <t>TMBCP7NP9K7058139</t>
  </si>
  <si>
    <t>NO6857R</t>
  </si>
  <si>
    <t>FORD</t>
  </si>
  <si>
    <t>RANGER TDCI 4x4 DC LIMITED AUT</t>
  </si>
  <si>
    <t>6FPPXXMJ2PHP61659</t>
  </si>
  <si>
    <t>3198</t>
  </si>
  <si>
    <t>1029</t>
  </si>
  <si>
    <t>NPI04223</t>
  </si>
  <si>
    <t>LANCIA</t>
  </si>
  <si>
    <t>LYBRA PLUS</t>
  </si>
  <si>
    <t>ZLA83900000153333</t>
  </si>
  <si>
    <t>1747</t>
  </si>
  <si>
    <t>NPIL481</t>
  </si>
  <si>
    <t>SAMOCHÓD CIĘŻAROWY do 850kg ładowności</t>
  </si>
  <si>
    <t>RENAULT</t>
  </si>
  <si>
    <t>KANGOO</t>
  </si>
  <si>
    <t>VF1KC0HAF22462318</t>
  </si>
  <si>
    <t>1390</t>
  </si>
  <si>
    <t>SCIX732</t>
  </si>
  <si>
    <t>C-360</t>
  </si>
  <si>
    <t>WI176A</t>
  </si>
  <si>
    <t>MTZ</t>
  </si>
  <si>
    <t>BIAŁORUŚ 320A</t>
  </si>
  <si>
    <t>00629A</t>
  </si>
  <si>
    <t>1551</t>
  </si>
  <si>
    <t>SCI17PR</t>
  </si>
  <si>
    <t>TRAMP-TRAIL</t>
  </si>
  <si>
    <t>9000PH</t>
  </si>
  <si>
    <t>SUB90PH004F003371</t>
  </si>
  <si>
    <t>WL5492T</t>
  </si>
  <si>
    <t>PEUGEOT</t>
  </si>
  <si>
    <t>PARTNER 1.6 BLUEHDI EURO 6 1560CCM - 100KM 2,0T 16-18</t>
  </si>
  <si>
    <t>VF37FBHY6GJ810296</t>
  </si>
  <si>
    <t>Polska Akademia Nauk Dom Zjazdów i Konferencji w Jabłonnie</t>
  </si>
  <si>
    <t>000325713-00159</t>
  </si>
  <si>
    <t>ul. Modlińska</t>
  </si>
  <si>
    <t>05-110</t>
  </si>
  <si>
    <t>Jabłonna</t>
  </si>
  <si>
    <t>OC/Assistance</t>
  </si>
  <si>
    <t>WL3606S</t>
  </si>
  <si>
    <t>TOYOTA</t>
  </si>
  <si>
    <t>PICNIC</t>
  </si>
  <si>
    <t>JT172SM1007093073</t>
  </si>
  <si>
    <t>WI1017H</t>
  </si>
  <si>
    <t>SUPERB Classic</t>
  </si>
  <si>
    <t>TMBDL63UX89010486</t>
  </si>
  <si>
    <t>Polska Akademia Nauk Ogród Botaniczny - Centrum Zachowania Różnorodności Biologicznej w Powsinie</t>
  </si>
  <si>
    <t>000325713-00173</t>
  </si>
  <si>
    <t>Prawdziwka</t>
  </si>
  <si>
    <t>02-973</t>
  </si>
  <si>
    <t>Warszawa</t>
  </si>
  <si>
    <t>WI401HL</t>
  </si>
  <si>
    <t>3T Superb II Limousine Active 2,0/147 kW TSI 6-A</t>
  </si>
  <si>
    <t>TMBAH73T0F9016649</t>
  </si>
  <si>
    <t>WN7668C</t>
  </si>
  <si>
    <t>SUBARU</t>
  </si>
  <si>
    <t>FORESTER XC SH</t>
  </si>
  <si>
    <t>JF1SHJLW4BG232970</t>
  </si>
  <si>
    <t>WI1818H</t>
  </si>
  <si>
    <t>VOLVO</t>
  </si>
  <si>
    <t>S80</t>
  </si>
  <si>
    <t>YV1TS49K211186491</t>
  </si>
  <si>
    <t>WU53310</t>
  </si>
  <si>
    <t>PASSAT</t>
  </si>
  <si>
    <t>WVWZZZ3CZ8P052920</t>
  </si>
  <si>
    <t>WN279AK</t>
  </si>
  <si>
    <t>RYDWAN</t>
  </si>
  <si>
    <t>C750</t>
  </si>
  <si>
    <t>SYBL20000C0000131</t>
  </si>
  <si>
    <t>WN674AH</t>
  </si>
  <si>
    <t>LASKI</t>
  </si>
  <si>
    <t>160PB RĘBAK</t>
  </si>
  <si>
    <t>TK911BS7ML0LA7070</t>
  </si>
  <si>
    <t>.106439</t>
  </si>
  <si>
    <t>POJAZD WOLNOBIEŻNY</t>
  </si>
  <si>
    <t>AVANT</t>
  </si>
  <si>
    <t>755i</t>
  </si>
  <si>
    <t>WPI49004</t>
  </si>
  <si>
    <t>CEE'D Sporty Wagon Comfort</t>
  </si>
  <si>
    <t>U5YFF52228L062007</t>
  </si>
  <si>
    <t>WN0341U</t>
  </si>
  <si>
    <t>MASTER</t>
  </si>
  <si>
    <t>VF1MA000972836627</t>
  </si>
  <si>
    <t>netto</t>
  </si>
  <si>
    <t>OC/AC</t>
  </si>
  <si>
    <t>WN706A</t>
  </si>
  <si>
    <t>KIOTI</t>
  </si>
  <si>
    <t>DK5020C</t>
  </si>
  <si>
    <t>DD2F50BCPP1000027</t>
  </si>
  <si>
    <t>580,60 mth</t>
  </si>
  <si>
    <t>OC/AC/NNW</t>
  </si>
  <si>
    <t>WN754A</t>
  </si>
  <si>
    <t>CX2510</t>
  </si>
  <si>
    <t>DD1C24DCTR1000115</t>
  </si>
  <si>
    <t>273,20 mth</t>
  </si>
  <si>
    <t>WL1778T</t>
  </si>
  <si>
    <t>Lexus</t>
  </si>
  <si>
    <t>RX 300 Busines Edition</t>
  </si>
  <si>
    <t>JTJBAMCA602169779</t>
  </si>
  <si>
    <t>Polska Akademia Nauk</t>
  </si>
  <si>
    <t>000325713</t>
  </si>
  <si>
    <t>Plac Defilad</t>
  </si>
  <si>
    <t>00-901</t>
  </si>
  <si>
    <t>WH82160</t>
  </si>
  <si>
    <t>DACIA</t>
  </si>
  <si>
    <t>DOKKER Stepway</t>
  </si>
  <si>
    <t>UU1K6720261864059</t>
  </si>
  <si>
    <t>Polska Akademia Nauk Zakład Ichtiobiologii i Gospodarki Rybackiej w Gołyszu</t>
  </si>
  <si>
    <t>000325713-00110</t>
  </si>
  <si>
    <t>Kalinowa</t>
  </si>
  <si>
    <t>43-520</t>
  </si>
  <si>
    <t>Zaborze</t>
  </si>
  <si>
    <t>SCIX577</t>
  </si>
  <si>
    <t>SCIY382</t>
  </si>
  <si>
    <t>N734006362D</t>
  </si>
  <si>
    <t> 3922</t>
  </si>
  <si>
    <t>SCI9P55</t>
  </si>
  <si>
    <t>BLZ8720</t>
  </si>
  <si>
    <t>U-5312X</t>
  </si>
  <si>
    <t>BBA313P</t>
  </si>
  <si>
    <t>SANOK</t>
  </si>
  <si>
    <t>D 47 B</t>
  </si>
  <si>
    <t>BBB911P</t>
  </si>
  <si>
    <t>D-732</t>
  </si>
  <si>
    <t>BBF102P</t>
  </si>
  <si>
    <t>SREM</t>
  </si>
  <si>
    <t>T-035</t>
  </si>
  <si>
    <t>BBF477P</t>
  </si>
  <si>
    <t>D 55</t>
  </si>
  <si>
    <t>.060598</t>
  </si>
  <si>
    <t>BBG7046</t>
  </si>
  <si>
    <t>NIEWIADÓW</t>
  </si>
  <si>
    <t>A16DMS151265B</t>
  </si>
  <si>
    <t>SCISS76</t>
  </si>
  <si>
    <t>BB1701254</t>
  </si>
  <si>
    <t>SCI0963P</t>
  </si>
  <si>
    <t>SCI10PA</t>
  </si>
  <si>
    <t>D732</t>
  </si>
  <si>
    <t>SCI23PA</t>
  </si>
  <si>
    <t>D 732</t>
  </si>
  <si>
    <t>SCI51RE</t>
  </si>
  <si>
    <t>SCI52RE</t>
  </si>
  <si>
    <t>SCI1507P</t>
  </si>
  <si>
    <t>WIOLA</t>
  </si>
  <si>
    <t>W2-ASA4B1H33V2 </t>
  </si>
  <si>
    <t>SUCE6ASA4J1005768</t>
  </si>
  <si>
    <t>SCI9383L</t>
  </si>
  <si>
    <t>ISUZU</t>
  </si>
  <si>
    <t>D-MAX</t>
  </si>
  <si>
    <t>MPATFS87JPT034613</t>
  </si>
  <si>
    <t>WI992PN</t>
  </si>
  <si>
    <t xml:space="preserve">PARTNER </t>
  </si>
  <si>
    <t>VF37J5FK0EN536962</t>
  </si>
  <si>
    <t>WB7829G</t>
  </si>
  <si>
    <t xml:space="preserve">VOLVO </t>
  </si>
  <si>
    <t>YV1AS47H1D1169400</t>
  </si>
  <si>
    <t>SCI7666P</t>
  </si>
  <si>
    <t>PRZYCZEPA LEKKA</t>
  </si>
  <si>
    <t>N-423U</t>
  </si>
  <si>
    <t xml:space="preserve"> SWNB75000T0151274</t>
  </si>
  <si>
    <t>brak nr</t>
  </si>
  <si>
    <t>KARCZOWNICA</t>
  </si>
  <si>
    <t>OREC</t>
  </si>
  <si>
    <t>typ RM982F</t>
  </si>
  <si>
    <t>nr.ser. RH25K00928</t>
  </si>
  <si>
    <t>TRAKTORE-KOSIARKA</t>
  </si>
  <si>
    <t>CUP CADET</t>
  </si>
  <si>
    <t>typ NS96</t>
  </si>
  <si>
    <t>nr.ser. 13I276DF603</t>
  </si>
  <si>
    <t>NMRS832</t>
  </si>
  <si>
    <t>PRONAR</t>
  </si>
  <si>
    <t>P5D100149</t>
  </si>
  <si>
    <t>Polska Akademia Nauk Dział Zarządzania Gospodarstwem Kosewo</t>
  </si>
  <si>
    <t>Kosewo Górne</t>
  </si>
  <si>
    <t>11-700</t>
  </si>
  <si>
    <t xml:space="preserve">Kosewo Górne </t>
  </si>
  <si>
    <t>NMRE352</t>
  </si>
  <si>
    <t>BIALORUS</t>
  </si>
  <si>
    <t>MTZ-82</t>
  </si>
  <si>
    <t>8558P</t>
  </si>
  <si>
    <t>NMRS047</t>
  </si>
  <si>
    <t>C 360</t>
  </si>
  <si>
    <t>NMR14TM</t>
  </si>
  <si>
    <t>BELARUS 1221.4</t>
  </si>
  <si>
    <t>121B00198</t>
  </si>
  <si>
    <t>NMR3208P</t>
  </si>
  <si>
    <t>JOHNDEERE</t>
  </si>
  <si>
    <t>6210R</t>
  </si>
  <si>
    <t>1L06210RTEU786855</t>
  </si>
  <si>
    <t>NMR05PX</t>
  </si>
  <si>
    <t>GOMAR</t>
  </si>
  <si>
    <t>GPJ104/2</t>
  </si>
  <si>
    <t>SU9GPJ104E0GR3005</t>
  </si>
  <si>
    <t>WN9685H</t>
  </si>
  <si>
    <t>S60</t>
  </si>
  <si>
    <t>YV1RS654272605850</t>
  </si>
  <si>
    <t>NMR71PY</t>
  </si>
  <si>
    <t>EURO C750</t>
  </si>
  <si>
    <t>SYBL20000F0000389</t>
  </si>
  <si>
    <t>NMRP970</t>
  </si>
  <si>
    <t>T022</t>
  </si>
  <si>
    <t>SZB0220XX71X00147</t>
  </si>
  <si>
    <t>NMR07PR</t>
  </si>
  <si>
    <t>WESTTRAILERS</t>
  </si>
  <si>
    <t>PT165PD-EX</t>
  </si>
  <si>
    <t>XMFPDE16599002542</t>
  </si>
  <si>
    <t>WN329AL</t>
  </si>
  <si>
    <t>POLARIS</t>
  </si>
  <si>
    <t>RANGER 570</t>
  </si>
  <si>
    <t>TAPMAS57XPK027142</t>
  </si>
  <si>
    <t>Liczba dni ochrony</t>
  </si>
  <si>
    <t>Składki za ubezpieczenia pojazdów w pierwszym roku obowiązywania Umowy  -  okres ubezpieczenia od 01.10.2026r.</t>
  </si>
  <si>
    <t>Składka roczna OC
[PLN]</t>
  </si>
  <si>
    <t>Stawka roczna AC
[%]</t>
  </si>
  <si>
    <t>Składka roczna NNW
[PLN]</t>
  </si>
  <si>
    <t>Składka roczna Assistance
[PLN]</t>
  </si>
  <si>
    <t>Wypełnia Wykonawca</t>
  </si>
  <si>
    <r>
      <t xml:space="preserve">Składki za rzeczywisty okres ochrony
</t>
    </r>
    <r>
      <rPr>
        <b/>
        <i/>
        <sz val="10"/>
        <color theme="1"/>
        <rFont val="Aptos Narrow"/>
        <family val="2"/>
        <charset val="238"/>
        <scheme val="minor"/>
      </rPr>
      <t>(zaokrąglone do dwóch miejsc po przecinku)</t>
    </r>
  </si>
  <si>
    <r>
      <t>Składka Razem
(Σ kol. N</t>
    </r>
    <r>
      <rPr>
        <b/>
        <sz val="8"/>
        <color rgb="FFFF0000"/>
        <rFont val="Tahoma"/>
        <family val="2"/>
        <charset val="238"/>
      </rPr>
      <t>+</t>
    </r>
    <r>
      <rPr>
        <b/>
        <sz val="8"/>
        <color rgb="FF000000"/>
        <rFont val="Tahoma"/>
        <family val="2"/>
        <charset val="238"/>
      </rPr>
      <t>O</t>
    </r>
    <r>
      <rPr>
        <b/>
        <sz val="8"/>
        <color rgb="FFFF0000"/>
        <rFont val="Tahoma"/>
        <family val="2"/>
        <charset val="238"/>
      </rPr>
      <t>+</t>
    </r>
    <r>
      <rPr>
        <b/>
        <sz val="8"/>
        <color rgb="FF000000"/>
        <rFont val="Tahoma"/>
        <family val="2"/>
        <charset val="238"/>
      </rPr>
      <t>P</t>
    </r>
    <r>
      <rPr>
        <b/>
        <sz val="8"/>
        <color rgb="FFFF0000"/>
        <rFont val="Tahoma"/>
        <family val="2"/>
        <charset val="238"/>
      </rPr>
      <t>+</t>
    </r>
    <r>
      <rPr>
        <b/>
        <sz val="8"/>
        <color rgb="FF000000"/>
        <rFont val="Tahoma"/>
        <family val="2"/>
        <charset val="238"/>
      </rPr>
      <t>Q)</t>
    </r>
  </si>
  <si>
    <r>
      <t xml:space="preserve">Składka OC
( kolumna [I]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[G] </t>
    </r>
    <r>
      <rPr>
        <b/>
        <sz val="8"/>
        <color rgb="FFFF0000"/>
        <rFont val="Tahoma"/>
        <family val="2"/>
        <charset val="238"/>
      </rPr>
      <t>/</t>
    </r>
    <r>
      <rPr>
        <b/>
        <sz val="8"/>
        <color rgb="FF000000"/>
        <rFont val="Tahoma"/>
        <family val="2"/>
        <charset val="238"/>
      </rPr>
      <t xml:space="preserve"> 365 )</t>
    </r>
  </si>
  <si>
    <r>
      <t xml:space="preserve">Składka AC
( kolumna [H]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[J]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[G] </t>
    </r>
    <r>
      <rPr>
        <b/>
        <sz val="8"/>
        <color rgb="FFFF0000"/>
        <rFont val="Tahoma"/>
        <family val="2"/>
        <charset val="238"/>
      </rPr>
      <t>/</t>
    </r>
    <r>
      <rPr>
        <b/>
        <sz val="8"/>
        <color rgb="FF000000"/>
        <rFont val="Tahoma"/>
        <family val="2"/>
        <charset val="238"/>
      </rPr>
      <t xml:space="preserve"> 365 )</t>
    </r>
  </si>
  <si>
    <r>
      <t xml:space="preserve">Składka NNW
( kolumna [K]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[G] </t>
    </r>
    <r>
      <rPr>
        <b/>
        <sz val="8"/>
        <color rgb="FFFF0000"/>
        <rFont val="Tahoma"/>
        <family val="2"/>
        <charset val="238"/>
      </rPr>
      <t>/</t>
    </r>
    <r>
      <rPr>
        <b/>
        <sz val="8"/>
        <color rgb="FF000000"/>
        <rFont val="Tahoma"/>
        <family val="2"/>
        <charset val="238"/>
      </rPr>
      <t xml:space="preserve"> 365 )</t>
    </r>
  </si>
  <si>
    <r>
      <t xml:space="preserve">Składka Assistance
( kolumna [L] </t>
    </r>
    <r>
      <rPr>
        <b/>
        <sz val="8"/>
        <color rgb="FFFF0000"/>
        <rFont val="Tahoma"/>
        <family val="2"/>
        <charset val="238"/>
      </rPr>
      <t>x</t>
    </r>
    <r>
      <rPr>
        <b/>
        <sz val="8"/>
        <color rgb="FF000000"/>
        <rFont val="Tahoma"/>
        <family val="2"/>
        <charset val="238"/>
      </rPr>
      <t xml:space="preserve"> kolumna [G] </t>
    </r>
    <r>
      <rPr>
        <b/>
        <sz val="8"/>
        <color rgb="FFFF0000"/>
        <rFont val="Tahoma"/>
        <family val="2"/>
        <charset val="238"/>
      </rPr>
      <t>/</t>
    </r>
    <r>
      <rPr>
        <b/>
        <sz val="8"/>
        <color rgb="FF000000"/>
        <rFont val="Tahoma"/>
        <family val="2"/>
        <charset val="238"/>
      </rPr>
      <t xml:space="preserve"> 365 )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</si>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</sst>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Aptos Narrow"/>
      <family val="2"/>
      <charset val="238"/>
      <scheme val="minor"/>
    </font>
    <font>
      <b/>
      <sz val="8"/>
      <color rgb="FF000000"/>
      <name val="Tahoma"/>
      <family val="2"/>
      <charset val="238"/>
    </font>
    <font>
      <sz val="8"/>
      <name val="Tahoma"/>
      <family val="2"/>
      <charset val="238"/>
    </font>
    <font>
      <sz val="11"/>
      <color rgb="FF000000"/>
      <name val="Calibri"/>
      <family val="2"/>
      <charset val="238"/>
    </font>
    <font>
      <sz val="8"/>
      <color rgb="FFFF0000"/>
      <name val="Tahoma"/>
      <family val="2"/>
      <charset val="238"/>
    </font>
    <font>
      <sz val="10"/>
      <name val="Arial"/>
      <family val="2"/>
      <charset val="238"/>
    </font>
    <font>
      <sz val="8"/>
      <color rgb="FF000000"/>
      <name val="Tahoma"/>
      <family val="2"/>
      <charset val="238"/>
    </font>
    <font>
      <sz val="8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2"/>
      <color theme="1"/>
      <name val="Aptos Narrow"/>
      <family val="2"/>
      <charset val="238"/>
      <scheme val="minor"/>
    </font>
    <font>
      <b/>
      <i/>
      <sz val="10"/>
      <color theme="1"/>
      <name val="Aptos Narrow"/>
      <family val="2"/>
      <charset val="238"/>
      <scheme val="minor"/>
    </font>
    <font>
      <b/>
      <sz val="8"/>
      <color rgb="FFFF000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3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 wrapText="1"/>
    </xf>
    <xf numFmtId="17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3" borderId="0" xfId="0" applyFont="1" applyFill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/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/>
    <xf numFmtId="14" fontId="4" fillId="0" borderId="0" xfId="0" applyNumberFormat="1" applyFont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  <xf numFmtId="0" fontId="9" fillId="0" borderId="3" xfId="0" applyFont="1" applyBorder="1" applyAlignment="1">
      <alignment vertical="center"/>
    </xf>
    <xf numFmtId="2" fontId="1" fillId="4" borderId="1" xfId="0" applyNumberFormat="1" applyFont="1" applyFill="1" applyBorder="1" applyAlignment="1">
      <alignment horizontal="center" vertical="center" wrapText="1"/>
    </xf>
    <xf numFmtId="10" fontId="9" fillId="0" borderId="3" xfId="0" applyNumberFormat="1" applyFont="1" applyBorder="1" applyAlignment="1">
      <alignment vertical="center"/>
    </xf>
    <xf numFmtId="10" fontId="1" fillId="4" borderId="1" xfId="0" applyNumberFormat="1" applyFont="1" applyFill="1" applyBorder="1" applyAlignment="1">
      <alignment horizontal="center" vertical="center" wrapText="1"/>
    </xf>
    <xf numFmtId="10" fontId="2" fillId="0" borderId="1" xfId="1" applyNumberFormat="1" applyFont="1" applyBorder="1" applyAlignment="1">
      <alignment horizontal="center" vertical="center"/>
    </xf>
    <xf numFmtId="10" fontId="2" fillId="0" borderId="0" xfId="1" applyNumberFormat="1" applyFont="1" applyAlignment="1">
      <alignment horizontal="center" vertical="center"/>
    </xf>
    <xf numFmtId="10" fontId="0" fillId="0" borderId="0" xfId="0" applyNumberFormat="1"/>
    <xf numFmtId="2" fontId="9" fillId="0" borderId="3" xfId="0" applyNumberFormat="1" applyFont="1" applyBorder="1" applyAlignment="1">
      <alignment vertical="center"/>
    </xf>
    <xf numFmtId="2" fontId="0" fillId="0" borderId="0" xfId="0" applyNumberFormat="1"/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</cellXfs>
  <cellStyles count="4">
    <cellStyle name="Normalny" xfId="0" builtinId="0"/>
    <cellStyle name="Normalny 2 2" xfId="2" xr:uid="{5371608F-B5D5-4B22-9F6E-235647E14055}"/>
    <cellStyle name="Normalny 5" xfId="3" xr:uid="{5378D5D0-23D5-4AB2-BAC4-677EF9020003}"/>
    <cellStyle name="Normalny 6" xfId="1" xr:uid="{4DCEDE2D-B738-4B8E-8211-3A8B1A601316}"/>
  </cellStyles>
  <dxfs count="133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7F28C-7BAC-4F5E-8B25-280F351E1DD2}">
  <dimension ref="A1:AK90"/>
  <sheetViews>
    <sheetView tabSelected="1" workbookViewId="0">
      <selection activeCell="P90" sqref="P90"/>
    </sheetView>
  </sheetViews>
  <sheetFormatPr defaultRowHeight="14.4" x14ac:dyDescent="0.3"/>
  <cols>
    <col min="1" max="1" width="4.109375" bestFit="1" customWidth="1"/>
    <col min="2" max="2" width="24" bestFit="1" customWidth="1"/>
    <col min="3" max="8" width="10.109375" customWidth="1"/>
    <col min="9" max="9" width="10.109375" style="43" customWidth="1"/>
    <col min="10" max="10" width="10.109375" style="41" customWidth="1"/>
    <col min="11" max="12" width="10.109375" style="43" customWidth="1"/>
    <col min="13" max="17" width="10.109375" customWidth="1"/>
    <col min="18" max="18" width="14.44140625" customWidth="1"/>
    <col min="19" max="19" width="43.44140625" customWidth="1"/>
    <col min="20" max="20" width="19.33203125" bestFit="1" customWidth="1"/>
    <col min="21" max="21" width="38.88671875" customWidth="1"/>
    <col min="22" max="22" width="20.109375" bestFit="1" customWidth="1"/>
    <col min="23" max="23" width="11" customWidth="1"/>
    <col min="24" max="24" width="14.44140625" customWidth="1"/>
    <col min="25" max="25" width="11.5546875" bestFit="1" customWidth="1"/>
    <col min="26" max="26" width="10.88671875" customWidth="1"/>
    <col min="27" max="28" width="9.88671875" customWidth="1"/>
    <col min="29" max="29" width="16" customWidth="1"/>
    <col min="30" max="30" width="72.6640625" customWidth="1"/>
    <col min="31" max="31" width="14.44140625" bestFit="1" customWidth="1"/>
    <col min="32" max="32" width="17.109375" bestFit="1" customWidth="1"/>
    <col min="33" max="33" width="14.88671875" bestFit="1" customWidth="1"/>
    <col min="34" max="34" width="18.44140625" bestFit="1" customWidth="1"/>
    <col min="35" max="35" width="18.109375" bestFit="1" customWidth="1"/>
    <col min="36" max="36" width="14.44140625" bestFit="1" customWidth="1"/>
    <col min="37" max="37" width="16.109375" bestFit="1" customWidth="1"/>
  </cols>
  <sheetData>
    <row r="1" spans="1:37" ht="15.6" x14ac:dyDescent="0.3">
      <c r="A1" s="35" t="s">
        <v>383</v>
      </c>
      <c r="B1" s="35"/>
      <c r="C1" s="35"/>
      <c r="D1" s="35"/>
      <c r="E1" s="35"/>
      <c r="F1" s="35"/>
      <c r="G1" s="35"/>
      <c r="H1" s="35"/>
      <c r="I1" s="42"/>
      <c r="J1" s="37"/>
      <c r="K1" s="42"/>
      <c r="L1" s="42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</row>
    <row r="2" spans="1:37" ht="15.6" x14ac:dyDescent="0.3">
      <c r="I2" s="48" t="s">
        <v>388</v>
      </c>
      <c r="J2" s="48"/>
      <c r="K2" s="48"/>
      <c r="L2" s="48"/>
      <c r="M2" s="46" t="s">
        <v>389</v>
      </c>
      <c r="N2" s="47"/>
      <c r="O2" s="47"/>
      <c r="P2" s="47"/>
      <c r="Q2" s="47"/>
    </row>
    <row r="3" spans="1:37" ht="71.400000000000006" x14ac:dyDescent="0.3">
      <c r="A3" s="1"/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382</v>
      </c>
      <c r="H3" s="3" t="s">
        <v>16</v>
      </c>
      <c r="I3" s="36" t="s">
        <v>384</v>
      </c>
      <c r="J3" s="38" t="s">
        <v>385</v>
      </c>
      <c r="K3" s="36" t="s">
        <v>386</v>
      </c>
      <c r="L3" s="36" t="s">
        <v>387</v>
      </c>
      <c r="M3" s="44" t="s">
        <v>391</v>
      </c>
      <c r="N3" s="44" t="s">
        <v>392</v>
      </c>
      <c r="O3" s="44" t="s">
        <v>393</v>
      </c>
      <c r="P3" s="44" t="s">
        <v>394</v>
      </c>
      <c r="Q3" s="44" t="s">
        <v>390</v>
      </c>
      <c r="R3" s="1" t="s">
        <v>5</v>
      </c>
      <c r="S3" s="1" t="s">
        <v>6</v>
      </c>
      <c r="T3" s="1" t="s">
        <v>7</v>
      </c>
      <c r="U3" s="1" t="s">
        <v>8</v>
      </c>
      <c r="V3" s="1" t="s">
        <v>9</v>
      </c>
      <c r="W3" s="1" t="s">
        <v>10</v>
      </c>
      <c r="X3" s="1" t="s">
        <v>11</v>
      </c>
      <c r="Y3" s="2" t="s">
        <v>12</v>
      </c>
      <c r="Z3" s="1" t="s">
        <v>13</v>
      </c>
      <c r="AA3" s="1" t="s">
        <v>14</v>
      </c>
      <c r="AB3" s="1" t="s">
        <v>15</v>
      </c>
      <c r="AC3" s="1" t="s">
        <v>17</v>
      </c>
      <c r="AD3" s="1" t="s">
        <v>18</v>
      </c>
      <c r="AE3" s="1" t="s">
        <v>19</v>
      </c>
      <c r="AF3" s="1" t="s">
        <v>20</v>
      </c>
      <c r="AG3" s="1" t="s">
        <v>21</v>
      </c>
      <c r="AH3" s="4" t="s">
        <v>22</v>
      </c>
      <c r="AI3" s="1" t="s">
        <v>23</v>
      </c>
      <c r="AJ3" s="1" t="s">
        <v>24</v>
      </c>
      <c r="AK3" s="1" t="s">
        <v>25</v>
      </c>
    </row>
    <row r="4" spans="1:37" x14ac:dyDescent="0.3">
      <c r="A4" s="5">
        <v>1</v>
      </c>
      <c r="B4" s="5" t="s">
        <v>26</v>
      </c>
      <c r="C4" s="6">
        <v>46366</v>
      </c>
      <c r="D4" s="6">
        <v>46660</v>
      </c>
      <c r="E4" s="7">
        <v>46661</v>
      </c>
      <c r="F4" s="7">
        <v>47026</v>
      </c>
      <c r="G4" s="33">
        <f t="shared" ref="G4:G31" si="0">(F4-E4)+(D4-C4)</f>
        <v>659</v>
      </c>
      <c r="H4" s="5"/>
      <c r="I4" s="33"/>
      <c r="J4" s="39"/>
      <c r="K4" s="33"/>
      <c r="L4" s="33"/>
      <c r="M4" s="45">
        <f>IF(ROUND($I4*$G4/365,2)&gt;1,ROUND($I4*$G4/365,2),1)</f>
        <v>1</v>
      </c>
      <c r="N4" s="45" t="s">
        <v>395</v>
      </c>
      <c r="O4" s="45" t="s">
        <v>395</v>
      </c>
      <c r="P4" s="45" t="s">
        <v>395</v>
      </c>
      <c r="Q4" s="33">
        <f>SUM(M4:P4)</f>
        <v>1</v>
      </c>
      <c r="R4" s="5" t="s">
        <v>27</v>
      </c>
      <c r="S4" s="8" t="s">
        <v>28</v>
      </c>
      <c r="T4" s="8" t="s">
        <v>29</v>
      </c>
      <c r="U4" s="8">
        <v>0</v>
      </c>
      <c r="V4" s="5" t="s">
        <v>27</v>
      </c>
      <c r="W4" s="9">
        <v>2000</v>
      </c>
      <c r="X4" s="9">
        <v>0</v>
      </c>
      <c r="Y4" s="7" t="s">
        <v>30</v>
      </c>
      <c r="Z4" s="10">
        <v>1</v>
      </c>
      <c r="AA4" s="10" t="s">
        <v>30</v>
      </c>
      <c r="AB4" s="5"/>
      <c r="AC4" s="5"/>
      <c r="AD4" s="11" t="s">
        <v>31</v>
      </c>
      <c r="AE4" s="12">
        <v>5251575083</v>
      </c>
      <c r="AF4" s="13" t="s">
        <v>32</v>
      </c>
      <c r="AG4" s="5" t="s">
        <v>33</v>
      </c>
      <c r="AH4" s="5">
        <v>5</v>
      </c>
      <c r="AI4" s="5"/>
      <c r="AJ4" s="5" t="s">
        <v>34</v>
      </c>
      <c r="AK4" s="5" t="s">
        <v>35</v>
      </c>
    </row>
    <row r="5" spans="1:37" x14ac:dyDescent="0.3">
      <c r="A5" s="5">
        <v>2</v>
      </c>
      <c r="B5" s="5" t="s">
        <v>26</v>
      </c>
      <c r="C5" s="7">
        <v>46296</v>
      </c>
      <c r="D5" s="7">
        <v>46660</v>
      </c>
      <c r="E5" s="7">
        <v>46661</v>
      </c>
      <c r="F5" s="7">
        <v>47026</v>
      </c>
      <c r="G5" s="33">
        <f t="shared" si="0"/>
        <v>729</v>
      </c>
      <c r="H5" s="5"/>
      <c r="I5" s="33"/>
      <c r="J5" s="39"/>
      <c r="K5" s="33"/>
      <c r="L5" s="33"/>
      <c r="M5" s="45">
        <f t="shared" ref="M5:M68" si="1">IF(ROUND($I5*$G5/365,2)&gt;1,ROUND($I5*$G5/365,2),1)</f>
        <v>1</v>
      </c>
      <c r="N5" s="45" t="s">
        <v>395</v>
      </c>
      <c r="O5" s="45" t="s">
        <v>395</v>
      </c>
      <c r="P5" s="45" t="s">
        <v>395</v>
      </c>
      <c r="Q5" s="33">
        <f t="shared" ref="Q5:Q68" si="2">SUM(M5:P5)</f>
        <v>1</v>
      </c>
      <c r="R5" s="5" t="s">
        <v>36</v>
      </c>
      <c r="S5" s="8" t="s">
        <v>28</v>
      </c>
      <c r="T5" s="8" t="s">
        <v>29</v>
      </c>
      <c r="U5" s="8">
        <v>0</v>
      </c>
      <c r="V5" s="5" t="s">
        <v>36</v>
      </c>
      <c r="W5" s="9">
        <v>2000</v>
      </c>
      <c r="X5" s="9">
        <v>0</v>
      </c>
      <c r="Y5" s="7" t="s">
        <v>30</v>
      </c>
      <c r="Z5" s="10">
        <v>1</v>
      </c>
      <c r="AA5" s="10" t="s">
        <v>30</v>
      </c>
      <c r="AB5" s="5"/>
      <c r="AC5" s="5"/>
      <c r="AD5" s="11" t="s">
        <v>31</v>
      </c>
      <c r="AE5" s="12">
        <v>5251575083</v>
      </c>
      <c r="AF5" s="13" t="s">
        <v>32</v>
      </c>
      <c r="AG5" s="5" t="s">
        <v>33</v>
      </c>
      <c r="AH5" s="5">
        <v>5</v>
      </c>
      <c r="AI5" s="5"/>
      <c r="AJ5" s="5" t="s">
        <v>34</v>
      </c>
      <c r="AK5" s="5" t="s">
        <v>35</v>
      </c>
    </row>
    <row r="6" spans="1:37" x14ac:dyDescent="0.3">
      <c r="A6" s="5">
        <v>3</v>
      </c>
      <c r="B6" s="5" t="s">
        <v>26</v>
      </c>
      <c r="C6" s="7">
        <v>46296</v>
      </c>
      <c r="D6" s="7">
        <v>46660</v>
      </c>
      <c r="E6" s="7">
        <v>46661</v>
      </c>
      <c r="F6" s="7">
        <v>47026</v>
      </c>
      <c r="G6" s="33">
        <f t="shared" si="0"/>
        <v>729</v>
      </c>
      <c r="H6" s="5"/>
      <c r="I6" s="33"/>
      <c r="J6" s="39"/>
      <c r="K6" s="33"/>
      <c r="L6" s="33"/>
      <c r="M6" s="45">
        <f t="shared" si="1"/>
        <v>1</v>
      </c>
      <c r="N6" s="45" t="s">
        <v>395</v>
      </c>
      <c r="O6" s="45" t="s">
        <v>395</v>
      </c>
      <c r="P6" s="45" t="s">
        <v>395</v>
      </c>
      <c r="Q6" s="33">
        <f t="shared" si="2"/>
        <v>1</v>
      </c>
      <c r="R6" s="5" t="s">
        <v>37</v>
      </c>
      <c r="S6" s="8" t="s">
        <v>38</v>
      </c>
      <c r="T6" s="8" t="s">
        <v>39</v>
      </c>
      <c r="U6" s="8" t="s">
        <v>40</v>
      </c>
      <c r="V6" s="5" t="s">
        <v>41</v>
      </c>
      <c r="W6" s="9">
        <v>2019</v>
      </c>
      <c r="X6" s="9">
        <v>0</v>
      </c>
      <c r="Y6" s="7" t="s">
        <v>30</v>
      </c>
      <c r="Z6" s="10" t="s">
        <v>30</v>
      </c>
      <c r="AA6" s="10">
        <v>522</v>
      </c>
      <c r="AB6" s="5"/>
      <c r="AC6" s="5"/>
      <c r="AD6" s="11" t="s">
        <v>31</v>
      </c>
      <c r="AE6" s="12">
        <v>5251575083</v>
      </c>
      <c r="AF6" s="13" t="s">
        <v>32</v>
      </c>
      <c r="AG6" s="5" t="s">
        <v>33</v>
      </c>
      <c r="AH6" s="5">
        <v>5</v>
      </c>
      <c r="AI6" s="5"/>
      <c r="AJ6" s="5" t="s">
        <v>34</v>
      </c>
      <c r="AK6" s="5" t="s">
        <v>35</v>
      </c>
    </row>
    <row r="7" spans="1:37" x14ac:dyDescent="0.3">
      <c r="A7" s="5">
        <v>4</v>
      </c>
      <c r="B7" s="5" t="s">
        <v>26</v>
      </c>
      <c r="C7" s="6">
        <v>46366</v>
      </c>
      <c r="D7" s="6">
        <v>46660</v>
      </c>
      <c r="E7" s="7">
        <v>46661</v>
      </c>
      <c r="F7" s="7">
        <v>47026</v>
      </c>
      <c r="G7" s="33">
        <f t="shared" si="0"/>
        <v>659</v>
      </c>
      <c r="H7" s="5"/>
      <c r="I7" s="33"/>
      <c r="J7" s="39"/>
      <c r="K7" s="33"/>
      <c r="L7" s="33"/>
      <c r="M7" s="45">
        <f t="shared" si="1"/>
        <v>1</v>
      </c>
      <c r="N7" s="45" t="s">
        <v>395</v>
      </c>
      <c r="O7" s="45" t="s">
        <v>395</v>
      </c>
      <c r="P7" s="45" t="s">
        <v>395</v>
      </c>
      <c r="Q7" s="33">
        <f t="shared" si="2"/>
        <v>1</v>
      </c>
      <c r="R7" s="5" t="s">
        <v>27</v>
      </c>
      <c r="S7" s="8" t="s">
        <v>28</v>
      </c>
      <c r="T7" s="8" t="s">
        <v>42</v>
      </c>
      <c r="U7" s="8" t="s">
        <v>43</v>
      </c>
      <c r="V7" s="5">
        <v>980324516</v>
      </c>
      <c r="W7" s="9">
        <v>2024</v>
      </c>
      <c r="X7" s="9">
        <v>0</v>
      </c>
      <c r="Y7" s="7" t="s">
        <v>30</v>
      </c>
      <c r="Z7" s="10">
        <v>1</v>
      </c>
      <c r="AA7" s="10" t="s">
        <v>30</v>
      </c>
      <c r="AB7" s="5"/>
      <c r="AC7" s="5"/>
      <c r="AD7" s="11" t="s">
        <v>31</v>
      </c>
      <c r="AE7" s="12">
        <v>5251575083</v>
      </c>
      <c r="AF7" s="13" t="s">
        <v>32</v>
      </c>
      <c r="AG7" s="5" t="s">
        <v>33</v>
      </c>
      <c r="AH7" s="5">
        <v>5</v>
      </c>
      <c r="AI7" s="5"/>
      <c r="AJ7" s="5" t="s">
        <v>34</v>
      </c>
      <c r="AK7" s="5" t="s">
        <v>35</v>
      </c>
    </row>
    <row r="8" spans="1:37" x14ac:dyDescent="0.3">
      <c r="A8" s="5">
        <v>5</v>
      </c>
      <c r="B8" s="5" t="s">
        <v>44</v>
      </c>
      <c r="C8" s="7">
        <v>46296</v>
      </c>
      <c r="D8" s="7">
        <v>46660</v>
      </c>
      <c r="E8" s="7">
        <v>46661</v>
      </c>
      <c r="F8" s="7">
        <v>47026</v>
      </c>
      <c r="G8" s="33">
        <f t="shared" si="0"/>
        <v>729</v>
      </c>
      <c r="H8" s="14">
        <v>21511</v>
      </c>
      <c r="I8" s="33"/>
      <c r="J8" s="39"/>
      <c r="K8" s="33"/>
      <c r="L8" s="33"/>
      <c r="M8" s="45">
        <f t="shared" si="1"/>
        <v>1</v>
      </c>
      <c r="N8" s="45">
        <f t="shared" ref="N5:N68" si="3">IF(ROUND($H8*$J8*$G8/365,2)&gt;1,ROUND($H8*$J8*$G8/365,2),1)</f>
        <v>1</v>
      </c>
      <c r="O8" s="45">
        <f t="shared" ref="O5:O68" si="4">IF(ROUND($K8*$G8/365,2)&gt;1,ROUND($K8*$G8/365,2),1)</f>
        <v>1</v>
      </c>
      <c r="P8" s="45">
        <f t="shared" ref="P5:P68" si="5">IF(ROUND($L8*$G8/365,2)&gt;1,ROUND($L8*$G8/365,2),1)</f>
        <v>1</v>
      </c>
      <c r="Q8" s="33">
        <f t="shared" si="2"/>
        <v>4</v>
      </c>
      <c r="R8" s="5" t="s">
        <v>45</v>
      </c>
      <c r="S8" s="8" t="s">
        <v>46</v>
      </c>
      <c r="T8" s="8" t="s">
        <v>47</v>
      </c>
      <c r="U8" s="8" t="s">
        <v>48</v>
      </c>
      <c r="V8" s="5" t="s">
        <v>49</v>
      </c>
      <c r="W8" s="9">
        <v>2006</v>
      </c>
      <c r="X8" s="9">
        <v>2148</v>
      </c>
      <c r="Y8" s="7">
        <v>38778</v>
      </c>
      <c r="Z8" s="10">
        <v>9</v>
      </c>
      <c r="AA8" s="10" t="s">
        <v>30</v>
      </c>
      <c r="AB8" s="5">
        <v>161000</v>
      </c>
      <c r="AC8" s="5" t="s">
        <v>50</v>
      </c>
      <c r="AD8" s="11" t="s">
        <v>51</v>
      </c>
      <c r="AE8" s="12">
        <v>5251575083</v>
      </c>
      <c r="AF8" s="13" t="s">
        <v>52</v>
      </c>
      <c r="AG8" s="5" t="s">
        <v>53</v>
      </c>
      <c r="AH8" s="5" t="s">
        <v>54</v>
      </c>
      <c r="AI8" s="5"/>
      <c r="AJ8" s="5" t="s">
        <v>55</v>
      </c>
      <c r="AK8" s="5" t="s">
        <v>56</v>
      </c>
    </row>
    <row r="9" spans="1:37" x14ac:dyDescent="0.3">
      <c r="A9" s="5">
        <v>6</v>
      </c>
      <c r="B9" s="5" t="s">
        <v>44</v>
      </c>
      <c r="C9" s="6">
        <v>46641</v>
      </c>
      <c r="D9" s="6">
        <v>46660</v>
      </c>
      <c r="E9" s="7">
        <v>46661</v>
      </c>
      <c r="F9" s="7">
        <v>47026</v>
      </c>
      <c r="G9" s="33">
        <f t="shared" si="0"/>
        <v>384</v>
      </c>
      <c r="H9" s="15">
        <v>93380</v>
      </c>
      <c r="I9" s="33"/>
      <c r="J9" s="39"/>
      <c r="K9" s="33"/>
      <c r="L9" s="33"/>
      <c r="M9" s="45">
        <f t="shared" si="1"/>
        <v>1</v>
      </c>
      <c r="N9" s="45">
        <f t="shared" si="3"/>
        <v>1</v>
      </c>
      <c r="O9" s="45">
        <f t="shared" si="4"/>
        <v>1</v>
      </c>
      <c r="P9" s="45">
        <f t="shared" si="5"/>
        <v>1</v>
      </c>
      <c r="Q9" s="33">
        <f t="shared" si="2"/>
        <v>4</v>
      </c>
      <c r="R9" s="5" t="s">
        <v>57</v>
      </c>
      <c r="S9" s="8" t="s">
        <v>46</v>
      </c>
      <c r="T9" s="8" t="s">
        <v>58</v>
      </c>
      <c r="U9" s="8" t="s">
        <v>59</v>
      </c>
      <c r="V9" s="5" t="s">
        <v>60</v>
      </c>
      <c r="W9" s="9">
        <v>2022</v>
      </c>
      <c r="X9" s="9">
        <v>1482</v>
      </c>
      <c r="Y9" s="7">
        <v>44820</v>
      </c>
      <c r="Z9" s="10">
        <v>5</v>
      </c>
      <c r="AA9" s="10" t="s">
        <v>30</v>
      </c>
      <c r="AB9" s="5">
        <v>90000</v>
      </c>
      <c r="AC9" s="5" t="s">
        <v>50</v>
      </c>
      <c r="AD9" s="11" t="s">
        <v>51</v>
      </c>
      <c r="AE9" s="12">
        <v>5251575083</v>
      </c>
      <c r="AF9" s="13" t="s">
        <v>52</v>
      </c>
      <c r="AG9" s="5" t="s">
        <v>53</v>
      </c>
      <c r="AH9" s="5" t="s">
        <v>54</v>
      </c>
      <c r="AI9" s="5"/>
      <c r="AJ9" s="5" t="s">
        <v>55</v>
      </c>
      <c r="AK9" s="5" t="s">
        <v>56</v>
      </c>
    </row>
    <row r="10" spans="1:37" x14ac:dyDescent="0.3">
      <c r="A10" s="5">
        <v>7</v>
      </c>
      <c r="B10" s="5" t="s">
        <v>61</v>
      </c>
      <c r="C10" s="7">
        <v>46296</v>
      </c>
      <c r="D10" s="7">
        <v>46660</v>
      </c>
      <c r="E10" s="7">
        <v>46661</v>
      </c>
      <c r="F10" s="7">
        <v>47026</v>
      </c>
      <c r="G10" s="33">
        <f t="shared" si="0"/>
        <v>729</v>
      </c>
      <c r="H10" s="5"/>
      <c r="I10" s="33"/>
      <c r="J10" s="39"/>
      <c r="K10" s="33"/>
      <c r="L10" s="33"/>
      <c r="M10" s="45">
        <f t="shared" si="1"/>
        <v>1</v>
      </c>
      <c r="N10" s="45" t="s">
        <v>395</v>
      </c>
      <c r="O10" s="45">
        <f t="shared" si="4"/>
        <v>1</v>
      </c>
      <c r="P10" s="45">
        <f t="shared" si="5"/>
        <v>1</v>
      </c>
      <c r="Q10" s="33">
        <f t="shared" si="2"/>
        <v>3</v>
      </c>
      <c r="R10" s="5" t="s">
        <v>62</v>
      </c>
      <c r="S10" s="8" t="s">
        <v>46</v>
      </c>
      <c r="T10" s="8" t="s">
        <v>63</v>
      </c>
      <c r="U10" s="8" t="s">
        <v>64</v>
      </c>
      <c r="V10" s="5" t="s">
        <v>65</v>
      </c>
      <c r="W10" s="9">
        <v>2006</v>
      </c>
      <c r="X10" s="9">
        <v>1560</v>
      </c>
      <c r="Y10" s="7" t="s">
        <v>30</v>
      </c>
      <c r="Z10" s="10">
        <v>7</v>
      </c>
      <c r="AA10" s="10" t="s">
        <v>30</v>
      </c>
      <c r="AB10" s="5"/>
      <c r="AC10" s="5"/>
      <c r="AD10" s="11" t="s">
        <v>66</v>
      </c>
      <c r="AE10" s="12">
        <v>5251575083</v>
      </c>
      <c r="AF10" s="13" t="s">
        <v>67</v>
      </c>
      <c r="AG10" s="5" t="s">
        <v>68</v>
      </c>
      <c r="AH10" s="5">
        <v>20</v>
      </c>
      <c r="AI10" s="5"/>
      <c r="AJ10" s="5" t="s">
        <v>34</v>
      </c>
      <c r="AK10" s="5" t="s">
        <v>35</v>
      </c>
    </row>
    <row r="11" spans="1:37" x14ac:dyDescent="0.3">
      <c r="A11" s="5">
        <v>8</v>
      </c>
      <c r="B11" s="5" t="s">
        <v>61</v>
      </c>
      <c r="C11" s="7">
        <v>46296</v>
      </c>
      <c r="D11" s="7">
        <v>46660</v>
      </c>
      <c r="E11" s="7">
        <v>46661</v>
      </c>
      <c r="F11" s="7">
        <v>47026</v>
      </c>
      <c r="G11" s="33">
        <f t="shared" si="0"/>
        <v>729</v>
      </c>
      <c r="H11" s="5"/>
      <c r="I11" s="33"/>
      <c r="J11" s="39"/>
      <c r="K11" s="33"/>
      <c r="L11" s="33"/>
      <c r="M11" s="45">
        <f t="shared" si="1"/>
        <v>1</v>
      </c>
      <c r="N11" s="45" t="s">
        <v>395</v>
      </c>
      <c r="O11" s="45">
        <f t="shared" si="4"/>
        <v>1</v>
      </c>
      <c r="P11" s="45">
        <f t="shared" si="5"/>
        <v>1</v>
      </c>
      <c r="Q11" s="33">
        <f t="shared" si="2"/>
        <v>3</v>
      </c>
      <c r="R11" s="5" t="s">
        <v>69</v>
      </c>
      <c r="S11" s="8" t="s">
        <v>46</v>
      </c>
      <c r="T11" s="8" t="s">
        <v>70</v>
      </c>
      <c r="U11" s="8" t="s">
        <v>71</v>
      </c>
      <c r="V11" s="5" t="s">
        <v>72</v>
      </c>
      <c r="W11" s="9">
        <v>2003</v>
      </c>
      <c r="X11" s="9">
        <v>1896</v>
      </c>
      <c r="Y11" s="7" t="s">
        <v>30</v>
      </c>
      <c r="Z11" s="10">
        <v>5</v>
      </c>
      <c r="AA11" s="10" t="s">
        <v>30</v>
      </c>
      <c r="AB11" s="5"/>
      <c r="AC11" s="5"/>
      <c r="AD11" s="11" t="s">
        <v>66</v>
      </c>
      <c r="AE11" s="12">
        <v>5251575083</v>
      </c>
      <c r="AF11" s="13" t="s">
        <v>67</v>
      </c>
      <c r="AG11" s="5" t="s">
        <v>68</v>
      </c>
      <c r="AH11" s="5">
        <v>20</v>
      </c>
      <c r="AI11" s="5"/>
      <c r="AJ11" s="5" t="s">
        <v>34</v>
      </c>
      <c r="AK11" s="5" t="s">
        <v>35</v>
      </c>
    </row>
    <row r="12" spans="1:37" x14ac:dyDescent="0.3">
      <c r="A12" s="5">
        <v>9</v>
      </c>
      <c r="B12" s="5" t="s">
        <v>61</v>
      </c>
      <c r="C12" s="7">
        <v>46296</v>
      </c>
      <c r="D12" s="7">
        <v>46660</v>
      </c>
      <c r="E12" s="7">
        <v>46661</v>
      </c>
      <c r="F12" s="7">
        <v>47026</v>
      </c>
      <c r="G12" s="33">
        <f t="shared" si="0"/>
        <v>729</v>
      </c>
      <c r="H12" s="5"/>
      <c r="I12" s="33"/>
      <c r="J12" s="39"/>
      <c r="K12" s="33"/>
      <c r="L12" s="33"/>
      <c r="M12" s="45">
        <f t="shared" si="1"/>
        <v>1</v>
      </c>
      <c r="N12" s="45" t="s">
        <v>395</v>
      </c>
      <c r="O12" s="45">
        <f t="shared" si="4"/>
        <v>1</v>
      </c>
      <c r="P12" s="45">
        <f t="shared" si="5"/>
        <v>1</v>
      </c>
      <c r="Q12" s="33">
        <f t="shared" si="2"/>
        <v>3</v>
      </c>
      <c r="R12" s="5" t="s">
        <v>73</v>
      </c>
      <c r="S12" s="8" t="s">
        <v>46</v>
      </c>
      <c r="T12" s="8" t="s">
        <v>74</v>
      </c>
      <c r="U12" s="8" t="s">
        <v>75</v>
      </c>
      <c r="V12" s="5" t="s">
        <v>76</v>
      </c>
      <c r="W12" s="9">
        <v>1997</v>
      </c>
      <c r="X12" s="9">
        <v>1389</v>
      </c>
      <c r="Y12" s="7" t="s">
        <v>30</v>
      </c>
      <c r="Z12" s="10">
        <v>5</v>
      </c>
      <c r="AA12" s="10" t="s">
        <v>30</v>
      </c>
      <c r="AB12" s="5"/>
      <c r="AC12" s="5"/>
      <c r="AD12" s="11" t="s">
        <v>66</v>
      </c>
      <c r="AE12" s="12">
        <v>5251575083</v>
      </c>
      <c r="AF12" s="13" t="s">
        <v>67</v>
      </c>
      <c r="AG12" s="5" t="s">
        <v>68</v>
      </c>
      <c r="AH12" s="5">
        <v>20</v>
      </c>
      <c r="AI12" s="5"/>
      <c r="AJ12" s="5" t="s">
        <v>34</v>
      </c>
      <c r="AK12" s="5" t="s">
        <v>35</v>
      </c>
    </row>
    <row r="13" spans="1:37" x14ac:dyDescent="0.3">
      <c r="A13" s="5">
        <v>10</v>
      </c>
      <c r="B13" s="5" t="s">
        <v>61</v>
      </c>
      <c r="C13" s="7">
        <v>46296</v>
      </c>
      <c r="D13" s="7">
        <v>46660</v>
      </c>
      <c r="E13" s="7">
        <v>46661</v>
      </c>
      <c r="F13" s="7">
        <v>47026</v>
      </c>
      <c r="G13" s="33">
        <f t="shared" si="0"/>
        <v>729</v>
      </c>
      <c r="H13" s="5"/>
      <c r="I13" s="33"/>
      <c r="J13" s="39"/>
      <c r="K13" s="33"/>
      <c r="L13" s="33"/>
      <c r="M13" s="45">
        <f t="shared" si="1"/>
        <v>1</v>
      </c>
      <c r="N13" s="45" t="s">
        <v>395</v>
      </c>
      <c r="O13" s="45">
        <f t="shared" si="4"/>
        <v>1</v>
      </c>
      <c r="P13" s="45">
        <f t="shared" si="5"/>
        <v>1</v>
      </c>
      <c r="Q13" s="33">
        <f t="shared" si="2"/>
        <v>3</v>
      </c>
      <c r="R13" s="5" t="s">
        <v>77</v>
      </c>
      <c r="S13" s="16" t="s">
        <v>78</v>
      </c>
      <c r="T13" s="8" t="s">
        <v>79</v>
      </c>
      <c r="U13" s="8" t="s">
        <v>80</v>
      </c>
      <c r="V13" s="5" t="s">
        <v>81</v>
      </c>
      <c r="W13" s="9">
        <v>2009</v>
      </c>
      <c r="X13" s="9">
        <v>2287</v>
      </c>
      <c r="Y13" s="7" t="s">
        <v>30</v>
      </c>
      <c r="Z13" s="10">
        <v>5</v>
      </c>
      <c r="AA13" s="10">
        <v>1285</v>
      </c>
      <c r="AB13" s="5"/>
      <c r="AC13" s="5"/>
      <c r="AD13" s="11" t="s">
        <v>66</v>
      </c>
      <c r="AE13" s="12">
        <v>5251575083</v>
      </c>
      <c r="AF13" s="13" t="s">
        <v>67</v>
      </c>
      <c r="AG13" s="5" t="s">
        <v>68</v>
      </c>
      <c r="AH13" s="5">
        <v>20</v>
      </c>
      <c r="AI13" s="5"/>
      <c r="AJ13" s="5" t="s">
        <v>34</v>
      </c>
      <c r="AK13" s="5" t="s">
        <v>35</v>
      </c>
    </row>
    <row r="14" spans="1:37" x14ac:dyDescent="0.3">
      <c r="A14" s="5">
        <v>11</v>
      </c>
      <c r="B14" s="5" t="s">
        <v>61</v>
      </c>
      <c r="C14" s="7">
        <v>46296</v>
      </c>
      <c r="D14" s="7">
        <v>46660</v>
      </c>
      <c r="E14" s="7">
        <v>46661</v>
      </c>
      <c r="F14" s="7">
        <v>47026</v>
      </c>
      <c r="G14" s="33">
        <f t="shared" si="0"/>
        <v>729</v>
      </c>
      <c r="H14" s="5"/>
      <c r="I14" s="33"/>
      <c r="J14" s="39"/>
      <c r="K14" s="33"/>
      <c r="L14" s="33"/>
      <c r="M14" s="45">
        <f t="shared" si="1"/>
        <v>1</v>
      </c>
      <c r="N14" s="45" t="s">
        <v>395</v>
      </c>
      <c r="O14" s="45">
        <f t="shared" si="4"/>
        <v>1</v>
      </c>
      <c r="P14" s="45">
        <f t="shared" si="5"/>
        <v>1</v>
      </c>
      <c r="Q14" s="33">
        <f t="shared" si="2"/>
        <v>3</v>
      </c>
      <c r="R14" s="5" t="s">
        <v>82</v>
      </c>
      <c r="S14" s="16" t="s">
        <v>78</v>
      </c>
      <c r="T14" s="8" t="s">
        <v>83</v>
      </c>
      <c r="U14" s="8">
        <v>3554</v>
      </c>
      <c r="V14" s="5" t="s">
        <v>84</v>
      </c>
      <c r="W14" s="9">
        <v>1999</v>
      </c>
      <c r="X14" s="9">
        <v>2417</v>
      </c>
      <c r="Y14" s="7" t="s">
        <v>30</v>
      </c>
      <c r="Z14" s="10">
        <v>6</v>
      </c>
      <c r="AA14" s="10">
        <v>1400</v>
      </c>
      <c r="AB14" s="5"/>
      <c r="AC14" s="5"/>
      <c r="AD14" s="11" t="s">
        <v>66</v>
      </c>
      <c r="AE14" s="12">
        <v>5251575083</v>
      </c>
      <c r="AF14" s="13" t="s">
        <v>67</v>
      </c>
      <c r="AG14" s="5" t="s">
        <v>68</v>
      </c>
      <c r="AH14" s="5">
        <v>20</v>
      </c>
      <c r="AI14" s="5"/>
      <c r="AJ14" s="5" t="s">
        <v>34</v>
      </c>
      <c r="AK14" s="5" t="s">
        <v>35</v>
      </c>
    </row>
    <row r="15" spans="1:37" x14ac:dyDescent="0.3">
      <c r="A15" s="5">
        <v>12</v>
      </c>
      <c r="B15" s="5" t="s">
        <v>85</v>
      </c>
      <c r="C15" s="7">
        <v>46296</v>
      </c>
      <c r="D15" s="7">
        <v>46660</v>
      </c>
      <c r="E15" s="7">
        <v>46661</v>
      </c>
      <c r="F15" s="7">
        <v>47026</v>
      </c>
      <c r="G15" s="33">
        <f t="shared" si="0"/>
        <v>729</v>
      </c>
      <c r="H15" s="5"/>
      <c r="I15" s="33"/>
      <c r="J15" s="39"/>
      <c r="K15" s="33"/>
      <c r="L15" s="33"/>
      <c r="M15" s="45">
        <f t="shared" si="1"/>
        <v>1</v>
      </c>
      <c r="N15" s="45" t="s">
        <v>395</v>
      </c>
      <c r="O15" s="45">
        <f t="shared" si="4"/>
        <v>1</v>
      </c>
      <c r="P15" s="45" t="s">
        <v>395</v>
      </c>
      <c r="Q15" s="33">
        <f t="shared" si="2"/>
        <v>2</v>
      </c>
      <c r="R15" s="5" t="s">
        <v>86</v>
      </c>
      <c r="S15" s="8" t="s">
        <v>28</v>
      </c>
      <c r="T15" s="8" t="s">
        <v>87</v>
      </c>
      <c r="U15" s="8" t="s">
        <v>88</v>
      </c>
      <c r="V15" s="5" t="s">
        <v>89</v>
      </c>
      <c r="W15" s="9">
        <v>1988</v>
      </c>
      <c r="X15" s="9" t="s">
        <v>90</v>
      </c>
      <c r="Y15" s="7" t="s">
        <v>30</v>
      </c>
      <c r="Z15" s="10">
        <v>1</v>
      </c>
      <c r="AA15" s="10" t="s">
        <v>30</v>
      </c>
      <c r="AB15" s="5"/>
      <c r="AC15" s="5"/>
      <c r="AD15" s="11" t="s">
        <v>66</v>
      </c>
      <c r="AE15" s="12">
        <v>5251575083</v>
      </c>
      <c r="AF15" s="13" t="s">
        <v>67</v>
      </c>
      <c r="AG15" s="5" t="s">
        <v>68</v>
      </c>
      <c r="AH15" s="5">
        <v>20</v>
      </c>
      <c r="AI15" s="5"/>
      <c r="AJ15" s="5" t="s">
        <v>34</v>
      </c>
      <c r="AK15" s="5" t="s">
        <v>35</v>
      </c>
    </row>
    <row r="16" spans="1:37" x14ac:dyDescent="0.3">
      <c r="A16" s="5">
        <v>13</v>
      </c>
      <c r="B16" s="5" t="s">
        <v>85</v>
      </c>
      <c r="C16" s="7">
        <v>46296</v>
      </c>
      <c r="D16" s="7">
        <v>46660</v>
      </c>
      <c r="E16" s="7">
        <v>46661</v>
      </c>
      <c r="F16" s="7">
        <v>47026</v>
      </c>
      <c r="G16" s="33">
        <f t="shared" si="0"/>
        <v>729</v>
      </c>
      <c r="H16" s="5"/>
      <c r="I16" s="33"/>
      <c r="J16" s="39"/>
      <c r="K16" s="33"/>
      <c r="L16" s="33"/>
      <c r="M16" s="45">
        <f t="shared" si="1"/>
        <v>1</v>
      </c>
      <c r="N16" s="45" t="s">
        <v>395</v>
      </c>
      <c r="O16" s="45">
        <f t="shared" si="4"/>
        <v>1</v>
      </c>
      <c r="P16" s="45" t="s">
        <v>395</v>
      </c>
      <c r="Q16" s="33">
        <f t="shared" si="2"/>
        <v>2</v>
      </c>
      <c r="R16" s="5" t="s">
        <v>91</v>
      </c>
      <c r="S16" s="8" t="s">
        <v>28</v>
      </c>
      <c r="T16" s="8" t="s">
        <v>87</v>
      </c>
      <c r="U16" s="8" t="s">
        <v>92</v>
      </c>
      <c r="V16" s="5" t="s">
        <v>93</v>
      </c>
      <c r="W16" s="9">
        <v>1989</v>
      </c>
      <c r="X16" s="9" t="s">
        <v>94</v>
      </c>
      <c r="Y16" s="7" t="s">
        <v>30</v>
      </c>
      <c r="Z16" s="10">
        <v>1</v>
      </c>
      <c r="AA16" s="10" t="s">
        <v>30</v>
      </c>
      <c r="AB16" s="5"/>
      <c r="AC16" s="5"/>
      <c r="AD16" s="11" t="s">
        <v>66</v>
      </c>
      <c r="AE16" s="12">
        <v>5251575083</v>
      </c>
      <c r="AF16" s="13" t="s">
        <v>67</v>
      </c>
      <c r="AG16" s="5" t="s">
        <v>68</v>
      </c>
      <c r="AH16" s="5">
        <v>20</v>
      </c>
      <c r="AI16" s="5"/>
      <c r="AJ16" s="5" t="s">
        <v>34</v>
      </c>
      <c r="AK16" s="5" t="s">
        <v>35</v>
      </c>
    </row>
    <row r="17" spans="1:37" x14ac:dyDescent="0.3">
      <c r="A17" s="5">
        <v>14</v>
      </c>
      <c r="B17" s="5" t="s">
        <v>85</v>
      </c>
      <c r="C17" s="7">
        <v>46296</v>
      </c>
      <c r="D17" s="7">
        <v>46660</v>
      </c>
      <c r="E17" s="7">
        <v>46661</v>
      </c>
      <c r="F17" s="7">
        <v>47026</v>
      </c>
      <c r="G17" s="33">
        <f t="shared" si="0"/>
        <v>729</v>
      </c>
      <c r="H17" s="5"/>
      <c r="I17" s="33"/>
      <c r="J17" s="39"/>
      <c r="K17" s="33"/>
      <c r="L17" s="33"/>
      <c r="M17" s="45">
        <f t="shared" si="1"/>
        <v>1</v>
      </c>
      <c r="N17" s="45" t="s">
        <v>395</v>
      </c>
      <c r="O17" s="45">
        <f t="shared" si="4"/>
        <v>1</v>
      </c>
      <c r="P17" s="45" t="s">
        <v>395</v>
      </c>
      <c r="Q17" s="33">
        <f t="shared" si="2"/>
        <v>2</v>
      </c>
      <c r="R17" s="5" t="s">
        <v>95</v>
      </c>
      <c r="S17" s="8" t="s">
        <v>28</v>
      </c>
      <c r="T17" s="8" t="s">
        <v>87</v>
      </c>
      <c r="U17" s="8" t="s">
        <v>96</v>
      </c>
      <c r="V17" s="5" t="s">
        <v>97</v>
      </c>
      <c r="W17" s="9">
        <v>1985</v>
      </c>
      <c r="X17" s="9" t="s">
        <v>94</v>
      </c>
      <c r="Y17" s="7" t="s">
        <v>30</v>
      </c>
      <c r="Z17" s="10">
        <v>1</v>
      </c>
      <c r="AA17" s="10" t="s">
        <v>30</v>
      </c>
      <c r="AB17" s="5"/>
      <c r="AC17" s="5"/>
      <c r="AD17" s="11" t="s">
        <v>66</v>
      </c>
      <c r="AE17" s="12">
        <v>5251575083</v>
      </c>
      <c r="AF17" s="13" t="s">
        <v>67</v>
      </c>
      <c r="AG17" s="5" t="s">
        <v>68</v>
      </c>
      <c r="AH17" s="5">
        <v>20</v>
      </c>
      <c r="AI17" s="5"/>
      <c r="AJ17" s="5" t="s">
        <v>34</v>
      </c>
      <c r="AK17" s="5" t="s">
        <v>35</v>
      </c>
    </row>
    <row r="18" spans="1:37" x14ac:dyDescent="0.3">
      <c r="A18" s="5">
        <v>15</v>
      </c>
      <c r="B18" s="5" t="s">
        <v>85</v>
      </c>
      <c r="C18" s="7">
        <v>46296</v>
      </c>
      <c r="D18" s="7">
        <v>46660</v>
      </c>
      <c r="E18" s="7">
        <v>46661</v>
      </c>
      <c r="F18" s="7">
        <v>47026</v>
      </c>
      <c r="G18" s="33">
        <f t="shared" si="0"/>
        <v>729</v>
      </c>
      <c r="H18" s="5"/>
      <c r="I18" s="33"/>
      <c r="J18" s="39"/>
      <c r="K18" s="33"/>
      <c r="L18" s="33"/>
      <c r="M18" s="45">
        <f t="shared" si="1"/>
        <v>1</v>
      </c>
      <c r="N18" s="45" t="s">
        <v>395</v>
      </c>
      <c r="O18" s="45">
        <f t="shared" si="4"/>
        <v>1</v>
      </c>
      <c r="P18" s="45" t="s">
        <v>395</v>
      </c>
      <c r="Q18" s="33">
        <f t="shared" si="2"/>
        <v>2</v>
      </c>
      <c r="R18" s="5" t="s">
        <v>98</v>
      </c>
      <c r="S18" s="8" t="s">
        <v>28</v>
      </c>
      <c r="T18" s="8" t="s">
        <v>99</v>
      </c>
      <c r="U18" s="8" t="s">
        <v>100</v>
      </c>
      <c r="V18" s="5" t="s">
        <v>101</v>
      </c>
      <c r="W18" s="9">
        <v>2009</v>
      </c>
      <c r="X18" s="9" t="s">
        <v>102</v>
      </c>
      <c r="Y18" s="7" t="s">
        <v>30</v>
      </c>
      <c r="Z18" s="10">
        <v>1</v>
      </c>
      <c r="AA18" s="10" t="s">
        <v>30</v>
      </c>
      <c r="AB18" s="5"/>
      <c r="AC18" s="5"/>
      <c r="AD18" s="11" t="s">
        <v>66</v>
      </c>
      <c r="AE18" s="12">
        <v>5251575083</v>
      </c>
      <c r="AF18" s="13" t="s">
        <v>67</v>
      </c>
      <c r="AG18" s="5" t="s">
        <v>68</v>
      </c>
      <c r="AH18" s="5">
        <v>20</v>
      </c>
      <c r="AI18" s="5"/>
      <c r="AJ18" s="5" t="s">
        <v>34</v>
      </c>
      <c r="AK18" s="5" t="s">
        <v>35</v>
      </c>
    </row>
    <row r="19" spans="1:37" x14ac:dyDescent="0.3">
      <c r="A19" s="5">
        <v>16</v>
      </c>
      <c r="B19" s="5" t="s">
        <v>85</v>
      </c>
      <c r="C19" s="7">
        <v>46296</v>
      </c>
      <c r="D19" s="7">
        <v>46660</v>
      </c>
      <c r="E19" s="7">
        <v>46661</v>
      </c>
      <c r="F19" s="7">
        <v>47026</v>
      </c>
      <c r="G19" s="33">
        <f t="shared" si="0"/>
        <v>729</v>
      </c>
      <c r="H19" s="5"/>
      <c r="I19" s="33"/>
      <c r="J19" s="39"/>
      <c r="K19" s="33"/>
      <c r="L19" s="33"/>
      <c r="M19" s="45">
        <f t="shared" si="1"/>
        <v>1</v>
      </c>
      <c r="N19" s="45" t="s">
        <v>395</v>
      </c>
      <c r="O19" s="45">
        <f t="shared" si="4"/>
        <v>1</v>
      </c>
      <c r="P19" s="45" t="s">
        <v>395</v>
      </c>
      <c r="Q19" s="33">
        <f t="shared" si="2"/>
        <v>2</v>
      </c>
      <c r="R19" s="5" t="s">
        <v>103</v>
      </c>
      <c r="S19" s="8" t="s">
        <v>28</v>
      </c>
      <c r="T19" s="8" t="s">
        <v>104</v>
      </c>
      <c r="U19" s="8" t="s">
        <v>105</v>
      </c>
      <c r="V19" s="5" t="s">
        <v>106</v>
      </c>
      <c r="W19" s="9">
        <v>2012</v>
      </c>
      <c r="X19" s="9" t="s">
        <v>107</v>
      </c>
      <c r="Y19" s="7" t="s">
        <v>30</v>
      </c>
      <c r="Z19" s="10">
        <v>1</v>
      </c>
      <c r="AA19" s="10" t="s">
        <v>30</v>
      </c>
      <c r="AB19" s="5"/>
      <c r="AC19" s="5"/>
      <c r="AD19" s="11" t="s">
        <v>66</v>
      </c>
      <c r="AE19" s="12">
        <v>5251575083</v>
      </c>
      <c r="AF19" s="13" t="s">
        <v>67</v>
      </c>
      <c r="AG19" s="5" t="s">
        <v>68</v>
      </c>
      <c r="AH19" s="5">
        <v>20</v>
      </c>
      <c r="AI19" s="5"/>
      <c r="AJ19" s="5" t="s">
        <v>34</v>
      </c>
      <c r="AK19" s="5" t="s">
        <v>35</v>
      </c>
    </row>
    <row r="20" spans="1:37" x14ac:dyDescent="0.3">
      <c r="A20" s="5">
        <v>17</v>
      </c>
      <c r="B20" s="5" t="s">
        <v>85</v>
      </c>
      <c r="C20" s="7">
        <v>46296</v>
      </c>
      <c r="D20" s="7">
        <v>46660</v>
      </c>
      <c r="E20" s="7">
        <v>46661</v>
      </c>
      <c r="F20" s="7">
        <v>47026</v>
      </c>
      <c r="G20" s="33">
        <f t="shared" si="0"/>
        <v>729</v>
      </c>
      <c r="H20" s="5"/>
      <c r="I20" s="33"/>
      <c r="J20" s="39"/>
      <c r="K20" s="33"/>
      <c r="L20" s="33"/>
      <c r="M20" s="45">
        <f t="shared" si="1"/>
        <v>1</v>
      </c>
      <c r="N20" s="45" t="s">
        <v>395</v>
      </c>
      <c r="O20" s="45">
        <f t="shared" si="4"/>
        <v>1</v>
      </c>
      <c r="P20" s="45" t="s">
        <v>395</v>
      </c>
      <c r="Q20" s="33">
        <f t="shared" si="2"/>
        <v>2</v>
      </c>
      <c r="R20" s="5" t="s">
        <v>108</v>
      </c>
      <c r="S20" s="8" t="s">
        <v>28</v>
      </c>
      <c r="T20" s="8" t="s">
        <v>87</v>
      </c>
      <c r="U20" s="8" t="s">
        <v>88</v>
      </c>
      <c r="V20" s="5" t="s">
        <v>109</v>
      </c>
      <c r="W20" s="9">
        <v>1988</v>
      </c>
      <c r="X20" s="9" t="s">
        <v>90</v>
      </c>
      <c r="Y20" s="7" t="s">
        <v>30</v>
      </c>
      <c r="Z20" s="10">
        <v>1</v>
      </c>
      <c r="AA20" s="10" t="s">
        <v>30</v>
      </c>
      <c r="AB20" s="5"/>
      <c r="AC20" s="5"/>
      <c r="AD20" s="11" t="s">
        <v>66</v>
      </c>
      <c r="AE20" s="12">
        <v>5251575083</v>
      </c>
      <c r="AF20" s="13" t="s">
        <v>67</v>
      </c>
      <c r="AG20" s="5" t="s">
        <v>68</v>
      </c>
      <c r="AH20" s="5">
        <v>20</v>
      </c>
      <c r="AI20" s="5"/>
      <c r="AJ20" s="5" t="s">
        <v>34</v>
      </c>
      <c r="AK20" s="5" t="s">
        <v>35</v>
      </c>
    </row>
    <row r="21" spans="1:37" x14ac:dyDescent="0.3">
      <c r="A21" s="5">
        <v>18</v>
      </c>
      <c r="B21" s="5" t="s">
        <v>26</v>
      </c>
      <c r="C21" s="7">
        <v>46296</v>
      </c>
      <c r="D21" s="7">
        <v>46660</v>
      </c>
      <c r="E21" s="7">
        <v>46661</v>
      </c>
      <c r="F21" s="7">
        <v>47026</v>
      </c>
      <c r="G21" s="33">
        <f t="shared" si="0"/>
        <v>729</v>
      </c>
      <c r="H21" s="5"/>
      <c r="I21" s="33"/>
      <c r="J21" s="39"/>
      <c r="K21" s="33"/>
      <c r="L21" s="33"/>
      <c r="M21" s="45">
        <f t="shared" si="1"/>
        <v>1</v>
      </c>
      <c r="N21" s="45" t="s">
        <v>395</v>
      </c>
      <c r="O21" s="45" t="s">
        <v>395</v>
      </c>
      <c r="P21" s="45" t="s">
        <v>395</v>
      </c>
      <c r="Q21" s="33">
        <f t="shared" si="2"/>
        <v>1</v>
      </c>
      <c r="R21" s="5" t="s">
        <v>110</v>
      </c>
      <c r="S21" s="8" t="s">
        <v>28</v>
      </c>
      <c r="T21" s="8" t="s">
        <v>111</v>
      </c>
      <c r="U21" s="8" t="s">
        <v>112</v>
      </c>
      <c r="V21" s="5" t="s">
        <v>113</v>
      </c>
      <c r="W21" s="9">
        <v>2018</v>
      </c>
      <c r="X21" s="9" t="s">
        <v>114</v>
      </c>
      <c r="Y21" s="7" t="s">
        <v>30</v>
      </c>
      <c r="Z21" s="10">
        <v>1</v>
      </c>
      <c r="AA21" s="10" t="s">
        <v>30</v>
      </c>
      <c r="AB21" s="5"/>
      <c r="AC21" s="5"/>
      <c r="AD21" s="11" t="s">
        <v>66</v>
      </c>
      <c r="AE21" s="12">
        <v>5251575083</v>
      </c>
      <c r="AF21" s="13" t="s">
        <v>67</v>
      </c>
      <c r="AG21" s="5" t="s">
        <v>68</v>
      </c>
      <c r="AH21" s="5">
        <v>20</v>
      </c>
      <c r="AI21" s="5"/>
      <c r="AJ21" s="5" t="s">
        <v>34</v>
      </c>
      <c r="AK21" s="5" t="s">
        <v>35</v>
      </c>
    </row>
    <row r="22" spans="1:37" x14ac:dyDescent="0.3">
      <c r="A22" s="5">
        <v>19</v>
      </c>
      <c r="B22" s="5" t="s">
        <v>26</v>
      </c>
      <c r="C22" s="7">
        <v>46296</v>
      </c>
      <c r="D22" s="7">
        <v>46660</v>
      </c>
      <c r="E22" s="7">
        <v>46661</v>
      </c>
      <c r="F22" s="7">
        <v>47026</v>
      </c>
      <c r="G22" s="33">
        <f t="shared" si="0"/>
        <v>729</v>
      </c>
      <c r="H22" s="5"/>
      <c r="I22" s="33"/>
      <c r="J22" s="39"/>
      <c r="K22" s="33"/>
      <c r="L22" s="33"/>
      <c r="M22" s="45">
        <f t="shared" si="1"/>
        <v>1</v>
      </c>
      <c r="N22" s="45" t="s">
        <v>395</v>
      </c>
      <c r="O22" s="45" t="s">
        <v>395</v>
      </c>
      <c r="P22" s="45" t="s">
        <v>395</v>
      </c>
      <c r="Q22" s="33">
        <f t="shared" si="2"/>
        <v>1</v>
      </c>
      <c r="R22" s="5" t="s">
        <v>115</v>
      </c>
      <c r="S22" s="8" t="s">
        <v>28</v>
      </c>
      <c r="T22" s="8" t="s">
        <v>116</v>
      </c>
      <c r="U22" s="8" t="s">
        <v>117</v>
      </c>
      <c r="V22" s="5">
        <v>20004</v>
      </c>
      <c r="W22" s="9">
        <v>2001</v>
      </c>
      <c r="X22" s="9">
        <v>0</v>
      </c>
      <c r="Y22" s="7">
        <v>37242</v>
      </c>
      <c r="Z22" s="10">
        <v>1</v>
      </c>
      <c r="AA22" s="10" t="s">
        <v>30</v>
      </c>
      <c r="AB22" s="5"/>
      <c r="AC22" s="5"/>
      <c r="AD22" s="11" t="s">
        <v>66</v>
      </c>
      <c r="AE22" s="12">
        <v>5251575083</v>
      </c>
      <c r="AF22" s="13" t="s">
        <v>67</v>
      </c>
      <c r="AG22" s="5" t="s">
        <v>68</v>
      </c>
      <c r="AH22" s="5">
        <v>20</v>
      </c>
      <c r="AI22" s="5"/>
      <c r="AJ22" s="5" t="s">
        <v>34</v>
      </c>
      <c r="AK22" s="5" t="s">
        <v>35</v>
      </c>
    </row>
    <row r="23" spans="1:37" x14ac:dyDescent="0.3">
      <c r="A23" s="5">
        <v>20</v>
      </c>
      <c r="B23" s="5" t="s">
        <v>26</v>
      </c>
      <c r="C23" s="7">
        <v>46296</v>
      </c>
      <c r="D23" s="7">
        <v>46660</v>
      </c>
      <c r="E23" s="7">
        <v>46661</v>
      </c>
      <c r="F23" s="7">
        <v>47026</v>
      </c>
      <c r="G23" s="33">
        <f t="shared" si="0"/>
        <v>729</v>
      </c>
      <c r="H23" s="5"/>
      <c r="I23" s="33"/>
      <c r="J23" s="39"/>
      <c r="K23" s="33"/>
      <c r="L23" s="33"/>
      <c r="M23" s="45">
        <f t="shared" si="1"/>
        <v>1</v>
      </c>
      <c r="N23" s="45" t="s">
        <v>395</v>
      </c>
      <c r="O23" s="45" t="s">
        <v>395</v>
      </c>
      <c r="P23" s="45" t="s">
        <v>395</v>
      </c>
      <c r="Q23" s="33">
        <f t="shared" si="2"/>
        <v>1</v>
      </c>
      <c r="R23" s="5" t="s">
        <v>118</v>
      </c>
      <c r="S23" s="8" t="s">
        <v>38</v>
      </c>
      <c r="T23" s="8" t="s">
        <v>119</v>
      </c>
      <c r="U23" s="8" t="s">
        <v>120</v>
      </c>
      <c r="V23" s="5" t="s">
        <v>121</v>
      </c>
      <c r="W23" s="9">
        <v>1993</v>
      </c>
      <c r="X23" s="9">
        <v>0</v>
      </c>
      <c r="Y23" s="7" t="s">
        <v>30</v>
      </c>
      <c r="Z23" s="10" t="s">
        <v>30</v>
      </c>
      <c r="AA23" s="10" t="s">
        <v>122</v>
      </c>
      <c r="AB23" s="5"/>
      <c r="AC23" s="5"/>
      <c r="AD23" s="11" t="s">
        <v>66</v>
      </c>
      <c r="AE23" s="12">
        <v>5251575083</v>
      </c>
      <c r="AF23" s="13" t="s">
        <v>67</v>
      </c>
      <c r="AG23" s="5" t="s">
        <v>68</v>
      </c>
      <c r="AH23" s="5">
        <v>20</v>
      </c>
      <c r="AI23" s="5"/>
      <c r="AJ23" s="5" t="s">
        <v>34</v>
      </c>
      <c r="AK23" s="5" t="s">
        <v>35</v>
      </c>
    </row>
    <row r="24" spans="1:37" x14ac:dyDescent="0.3">
      <c r="A24" s="5">
        <v>21</v>
      </c>
      <c r="B24" s="5" t="s">
        <v>26</v>
      </c>
      <c r="C24" s="7">
        <v>46296</v>
      </c>
      <c r="D24" s="7">
        <v>46660</v>
      </c>
      <c r="E24" s="7">
        <v>46661</v>
      </c>
      <c r="F24" s="7">
        <v>47026</v>
      </c>
      <c r="G24" s="33">
        <f t="shared" si="0"/>
        <v>729</v>
      </c>
      <c r="H24" s="5"/>
      <c r="I24" s="33"/>
      <c r="J24" s="39"/>
      <c r="K24" s="33"/>
      <c r="L24" s="33"/>
      <c r="M24" s="45">
        <f t="shared" si="1"/>
        <v>1</v>
      </c>
      <c r="N24" s="45" t="s">
        <v>395</v>
      </c>
      <c r="O24" s="45" t="s">
        <v>395</v>
      </c>
      <c r="P24" s="45" t="s">
        <v>395</v>
      </c>
      <c r="Q24" s="33">
        <f t="shared" si="2"/>
        <v>1</v>
      </c>
      <c r="R24" s="5" t="s">
        <v>123</v>
      </c>
      <c r="S24" s="8" t="s">
        <v>38</v>
      </c>
      <c r="T24" s="8" t="s">
        <v>124</v>
      </c>
      <c r="U24" s="8" t="s">
        <v>125</v>
      </c>
      <c r="V24" s="5" t="s">
        <v>126</v>
      </c>
      <c r="W24" s="9">
        <v>1977</v>
      </c>
      <c r="X24" s="9">
        <v>0</v>
      </c>
      <c r="Y24" s="7" t="s">
        <v>30</v>
      </c>
      <c r="Z24" s="10" t="s">
        <v>30</v>
      </c>
      <c r="AA24" s="10" t="s">
        <v>127</v>
      </c>
      <c r="AB24" s="5"/>
      <c r="AC24" s="5"/>
      <c r="AD24" s="11" t="s">
        <v>66</v>
      </c>
      <c r="AE24" s="12">
        <v>5251575083</v>
      </c>
      <c r="AF24" s="13" t="s">
        <v>67</v>
      </c>
      <c r="AG24" s="5" t="s">
        <v>68</v>
      </c>
      <c r="AH24" s="5">
        <v>20</v>
      </c>
      <c r="AI24" s="5"/>
      <c r="AJ24" s="5" t="s">
        <v>34</v>
      </c>
      <c r="AK24" s="5" t="s">
        <v>35</v>
      </c>
    </row>
    <row r="25" spans="1:37" x14ac:dyDescent="0.3">
      <c r="A25" s="5">
        <v>22</v>
      </c>
      <c r="B25" s="5" t="s">
        <v>26</v>
      </c>
      <c r="C25" s="7">
        <v>46296</v>
      </c>
      <c r="D25" s="7">
        <v>46660</v>
      </c>
      <c r="E25" s="7">
        <v>46661</v>
      </c>
      <c r="F25" s="7">
        <v>47026</v>
      </c>
      <c r="G25" s="33">
        <f t="shared" si="0"/>
        <v>729</v>
      </c>
      <c r="H25" s="5"/>
      <c r="I25" s="33"/>
      <c r="J25" s="39"/>
      <c r="K25" s="33"/>
      <c r="L25" s="33"/>
      <c r="M25" s="45">
        <f t="shared" si="1"/>
        <v>1</v>
      </c>
      <c r="N25" s="45" t="s">
        <v>395</v>
      </c>
      <c r="O25" s="45" t="s">
        <v>395</v>
      </c>
      <c r="P25" s="45" t="s">
        <v>395</v>
      </c>
      <c r="Q25" s="33">
        <f t="shared" si="2"/>
        <v>1</v>
      </c>
      <c r="R25" s="5" t="s">
        <v>128</v>
      </c>
      <c r="S25" s="8" t="s">
        <v>38</v>
      </c>
      <c r="T25" s="8" t="s">
        <v>129</v>
      </c>
      <c r="U25" s="8" t="s">
        <v>130</v>
      </c>
      <c r="V25" s="5" t="s">
        <v>131</v>
      </c>
      <c r="W25" s="9">
        <v>1985</v>
      </c>
      <c r="X25" s="9">
        <v>0</v>
      </c>
      <c r="Y25" s="7" t="s">
        <v>30</v>
      </c>
      <c r="Z25" s="10">
        <v>0</v>
      </c>
      <c r="AA25" s="10">
        <v>850</v>
      </c>
      <c r="AB25" s="5"/>
      <c r="AC25" s="5"/>
      <c r="AD25" s="11" t="s">
        <v>66</v>
      </c>
      <c r="AE25" s="12">
        <v>5251575083</v>
      </c>
      <c r="AF25" s="13" t="s">
        <v>67</v>
      </c>
      <c r="AG25" s="5" t="s">
        <v>68</v>
      </c>
      <c r="AH25" s="5">
        <v>20</v>
      </c>
      <c r="AI25" s="5"/>
      <c r="AJ25" s="5" t="s">
        <v>34</v>
      </c>
      <c r="AK25" s="5" t="s">
        <v>35</v>
      </c>
    </row>
    <row r="26" spans="1:37" x14ac:dyDescent="0.3">
      <c r="A26" s="5">
        <v>23</v>
      </c>
      <c r="B26" s="5" t="s">
        <v>26</v>
      </c>
      <c r="C26" s="7">
        <v>46296</v>
      </c>
      <c r="D26" s="7">
        <v>46660</v>
      </c>
      <c r="E26" s="7">
        <v>46661</v>
      </c>
      <c r="F26" s="7">
        <v>47026</v>
      </c>
      <c r="G26" s="33">
        <f t="shared" si="0"/>
        <v>729</v>
      </c>
      <c r="H26" s="5"/>
      <c r="I26" s="33"/>
      <c r="J26" s="39"/>
      <c r="K26" s="33"/>
      <c r="L26" s="33"/>
      <c r="M26" s="45">
        <f t="shared" si="1"/>
        <v>1</v>
      </c>
      <c r="N26" s="45" t="s">
        <v>395</v>
      </c>
      <c r="O26" s="45" t="s">
        <v>395</v>
      </c>
      <c r="P26" s="45" t="s">
        <v>395</v>
      </c>
      <c r="Q26" s="33">
        <f t="shared" si="2"/>
        <v>1</v>
      </c>
      <c r="R26" s="5" t="s">
        <v>132</v>
      </c>
      <c r="S26" s="8" t="s">
        <v>133</v>
      </c>
      <c r="T26" s="8" t="s">
        <v>129</v>
      </c>
      <c r="U26" s="8" t="s">
        <v>130</v>
      </c>
      <c r="V26" s="5" t="s">
        <v>134</v>
      </c>
      <c r="W26" s="9">
        <v>1995</v>
      </c>
      <c r="X26" s="9">
        <v>0</v>
      </c>
      <c r="Y26" s="7" t="s">
        <v>30</v>
      </c>
      <c r="Z26" s="10" t="s">
        <v>30</v>
      </c>
      <c r="AA26" s="10" t="s">
        <v>30</v>
      </c>
      <c r="AB26" s="5"/>
      <c r="AC26" s="5"/>
      <c r="AD26" s="11" t="s">
        <v>66</v>
      </c>
      <c r="AE26" s="12">
        <v>5251575083</v>
      </c>
      <c r="AF26" s="13" t="s">
        <v>67</v>
      </c>
      <c r="AG26" s="5" t="s">
        <v>135</v>
      </c>
      <c r="AH26" s="5">
        <v>20</v>
      </c>
      <c r="AI26" s="5"/>
      <c r="AJ26" s="5" t="s">
        <v>34</v>
      </c>
      <c r="AK26" s="5" t="s">
        <v>35</v>
      </c>
    </row>
    <row r="27" spans="1:37" x14ac:dyDescent="0.3">
      <c r="A27" s="5">
        <v>24</v>
      </c>
      <c r="B27" s="5" t="s">
        <v>26</v>
      </c>
      <c r="C27" s="7">
        <v>46296</v>
      </c>
      <c r="D27" s="7">
        <v>46660</v>
      </c>
      <c r="E27" s="7">
        <v>46661</v>
      </c>
      <c r="F27" s="7">
        <v>47026</v>
      </c>
      <c r="G27" s="33">
        <f t="shared" si="0"/>
        <v>729</v>
      </c>
      <c r="H27" s="5"/>
      <c r="I27" s="33"/>
      <c r="J27" s="39"/>
      <c r="K27" s="33"/>
      <c r="L27" s="33"/>
      <c r="M27" s="45">
        <f t="shared" si="1"/>
        <v>1</v>
      </c>
      <c r="N27" s="45" t="s">
        <v>395</v>
      </c>
      <c r="O27" s="45" t="s">
        <v>395</v>
      </c>
      <c r="P27" s="45" t="s">
        <v>395</v>
      </c>
      <c r="Q27" s="33">
        <f t="shared" si="2"/>
        <v>1</v>
      </c>
      <c r="R27" s="5" t="s">
        <v>136</v>
      </c>
      <c r="S27" s="8" t="s">
        <v>38</v>
      </c>
      <c r="T27" s="8" t="s">
        <v>137</v>
      </c>
      <c r="U27" s="8" t="s">
        <v>138</v>
      </c>
      <c r="V27" s="5" t="s">
        <v>139</v>
      </c>
      <c r="W27" s="9">
        <v>1985</v>
      </c>
      <c r="X27" s="9">
        <v>0</v>
      </c>
      <c r="Y27" s="7" t="s">
        <v>30</v>
      </c>
      <c r="Z27" s="10">
        <v>5</v>
      </c>
      <c r="AA27" s="10" t="s">
        <v>140</v>
      </c>
      <c r="AB27" s="5"/>
      <c r="AC27" s="5"/>
      <c r="AD27" s="11" t="s">
        <v>66</v>
      </c>
      <c r="AE27" s="12">
        <v>5251575083</v>
      </c>
      <c r="AF27" s="13" t="s">
        <v>67</v>
      </c>
      <c r="AG27" s="5" t="s">
        <v>68</v>
      </c>
      <c r="AH27" s="5">
        <v>20</v>
      </c>
      <c r="AI27" s="5"/>
      <c r="AJ27" s="5" t="s">
        <v>34</v>
      </c>
      <c r="AK27" s="5" t="s">
        <v>35</v>
      </c>
    </row>
    <row r="28" spans="1:37" x14ac:dyDescent="0.3">
      <c r="A28" s="5">
        <v>25</v>
      </c>
      <c r="B28" s="5" t="s">
        <v>26</v>
      </c>
      <c r="C28" s="7">
        <v>46296</v>
      </c>
      <c r="D28" s="7">
        <v>46660</v>
      </c>
      <c r="E28" s="7">
        <v>46661</v>
      </c>
      <c r="F28" s="7">
        <v>47026</v>
      </c>
      <c r="G28" s="33">
        <f t="shared" si="0"/>
        <v>729</v>
      </c>
      <c r="H28" s="5"/>
      <c r="I28" s="33"/>
      <c r="J28" s="39"/>
      <c r="K28" s="33"/>
      <c r="L28" s="33"/>
      <c r="M28" s="45">
        <f t="shared" si="1"/>
        <v>1</v>
      </c>
      <c r="N28" s="45" t="s">
        <v>395</v>
      </c>
      <c r="O28" s="45" t="s">
        <v>395</v>
      </c>
      <c r="P28" s="45" t="s">
        <v>395</v>
      </c>
      <c r="Q28" s="33">
        <f t="shared" si="2"/>
        <v>1</v>
      </c>
      <c r="R28" s="5" t="s">
        <v>141</v>
      </c>
      <c r="S28" s="8" t="s">
        <v>38</v>
      </c>
      <c r="T28" s="8" t="s">
        <v>142</v>
      </c>
      <c r="U28" s="8" t="s">
        <v>143</v>
      </c>
      <c r="V28" s="5" t="s">
        <v>144</v>
      </c>
      <c r="W28" s="9">
        <v>1984</v>
      </c>
      <c r="X28" s="9">
        <v>0</v>
      </c>
      <c r="Y28" s="7" t="s">
        <v>30</v>
      </c>
      <c r="Z28" s="10" t="s">
        <v>30</v>
      </c>
      <c r="AA28" s="10" t="s">
        <v>122</v>
      </c>
      <c r="AB28" s="5"/>
      <c r="AC28" s="5"/>
      <c r="AD28" s="11" t="s">
        <v>66</v>
      </c>
      <c r="AE28" s="12">
        <v>5251575083</v>
      </c>
      <c r="AF28" s="13" t="s">
        <v>67</v>
      </c>
      <c r="AG28" s="5" t="s">
        <v>68</v>
      </c>
      <c r="AH28" s="5">
        <v>20</v>
      </c>
      <c r="AI28" s="5"/>
      <c r="AJ28" s="5" t="s">
        <v>34</v>
      </c>
      <c r="AK28" s="5" t="s">
        <v>35</v>
      </c>
    </row>
    <row r="29" spans="1:37" x14ac:dyDescent="0.3">
      <c r="A29" s="5">
        <v>26</v>
      </c>
      <c r="B29" s="5" t="s">
        <v>26</v>
      </c>
      <c r="C29" s="7">
        <v>46296</v>
      </c>
      <c r="D29" s="7">
        <v>46660</v>
      </c>
      <c r="E29" s="7">
        <v>46661</v>
      </c>
      <c r="F29" s="7">
        <v>47026</v>
      </c>
      <c r="G29" s="33">
        <f t="shared" si="0"/>
        <v>729</v>
      </c>
      <c r="H29" s="5"/>
      <c r="I29" s="33"/>
      <c r="J29" s="39"/>
      <c r="K29" s="33"/>
      <c r="L29" s="33"/>
      <c r="M29" s="45">
        <f t="shared" si="1"/>
        <v>1</v>
      </c>
      <c r="N29" s="45" t="s">
        <v>395</v>
      </c>
      <c r="O29" s="45" t="s">
        <v>395</v>
      </c>
      <c r="P29" s="45" t="s">
        <v>395</v>
      </c>
      <c r="Q29" s="33">
        <f t="shared" si="2"/>
        <v>1</v>
      </c>
      <c r="R29" s="5" t="s">
        <v>145</v>
      </c>
      <c r="S29" s="8" t="s">
        <v>133</v>
      </c>
      <c r="T29" s="8" t="s">
        <v>129</v>
      </c>
      <c r="U29" s="8" t="s">
        <v>146</v>
      </c>
      <c r="V29" s="5">
        <v>17178</v>
      </c>
      <c r="W29" s="9">
        <v>1981</v>
      </c>
      <c r="X29" s="9">
        <v>0</v>
      </c>
      <c r="Y29" s="7" t="s">
        <v>30</v>
      </c>
      <c r="Z29" s="10" t="s">
        <v>30</v>
      </c>
      <c r="AA29" s="10" t="s">
        <v>30</v>
      </c>
      <c r="AB29" s="5"/>
      <c r="AC29" s="5"/>
      <c r="AD29" s="11" t="s">
        <v>66</v>
      </c>
      <c r="AE29" s="12">
        <v>5251575083</v>
      </c>
      <c r="AF29" s="13" t="s">
        <v>67</v>
      </c>
      <c r="AG29" s="5" t="s">
        <v>135</v>
      </c>
      <c r="AH29" s="5">
        <v>20</v>
      </c>
      <c r="AI29" s="5"/>
      <c r="AJ29" s="5" t="s">
        <v>34</v>
      </c>
      <c r="AK29" s="5" t="s">
        <v>35</v>
      </c>
    </row>
    <row r="30" spans="1:37" x14ac:dyDescent="0.3">
      <c r="A30" s="5">
        <v>27</v>
      </c>
      <c r="B30" s="5" t="s">
        <v>26</v>
      </c>
      <c r="C30" s="7">
        <v>46296</v>
      </c>
      <c r="D30" s="7">
        <v>46660</v>
      </c>
      <c r="E30" s="7">
        <v>46661</v>
      </c>
      <c r="F30" s="7">
        <v>47026</v>
      </c>
      <c r="G30" s="33">
        <f t="shared" si="0"/>
        <v>729</v>
      </c>
      <c r="H30" s="5"/>
      <c r="I30" s="33"/>
      <c r="J30" s="39"/>
      <c r="K30" s="33"/>
      <c r="L30" s="33"/>
      <c r="M30" s="45">
        <f t="shared" si="1"/>
        <v>1</v>
      </c>
      <c r="N30" s="45" t="s">
        <v>395</v>
      </c>
      <c r="O30" s="45" t="s">
        <v>395</v>
      </c>
      <c r="P30" s="45" t="s">
        <v>395</v>
      </c>
      <c r="Q30" s="33">
        <f t="shared" si="2"/>
        <v>1</v>
      </c>
      <c r="R30" s="5" t="s">
        <v>147</v>
      </c>
      <c r="S30" s="8" t="s">
        <v>38</v>
      </c>
      <c r="T30" s="8" t="s">
        <v>148</v>
      </c>
      <c r="U30" s="8" t="s">
        <v>149</v>
      </c>
      <c r="V30" s="5" t="s">
        <v>150</v>
      </c>
      <c r="W30" s="9">
        <v>1987</v>
      </c>
      <c r="X30" s="9">
        <v>0</v>
      </c>
      <c r="Y30" s="7" t="s">
        <v>30</v>
      </c>
      <c r="Z30" s="10" t="s">
        <v>30</v>
      </c>
      <c r="AA30" s="10" t="s">
        <v>140</v>
      </c>
      <c r="AB30" s="5"/>
      <c r="AC30" s="5"/>
      <c r="AD30" s="11" t="s">
        <v>66</v>
      </c>
      <c r="AE30" s="12">
        <v>5251575083</v>
      </c>
      <c r="AF30" s="13" t="s">
        <v>67</v>
      </c>
      <c r="AG30" s="5" t="s">
        <v>68</v>
      </c>
      <c r="AH30" s="5">
        <v>20</v>
      </c>
      <c r="AI30" s="5"/>
      <c r="AJ30" s="5" t="s">
        <v>34</v>
      </c>
      <c r="AK30" s="5" t="s">
        <v>35</v>
      </c>
    </row>
    <row r="31" spans="1:37" x14ac:dyDescent="0.3">
      <c r="A31" s="5">
        <v>28</v>
      </c>
      <c r="B31" s="5" t="s">
        <v>26</v>
      </c>
      <c r="C31" s="7">
        <v>46296</v>
      </c>
      <c r="D31" s="7">
        <v>46660</v>
      </c>
      <c r="E31" s="7">
        <v>46661</v>
      </c>
      <c r="F31" s="7">
        <v>47026</v>
      </c>
      <c r="G31" s="33">
        <f t="shared" si="0"/>
        <v>729</v>
      </c>
      <c r="H31" s="5"/>
      <c r="I31" s="33"/>
      <c r="J31" s="39"/>
      <c r="K31" s="33"/>
      <c r="L31" s="33"/>
      <c r="M31" s="45">
        <f t="shared" si="1"/>
        <v>1</v>
      </c>
      <c r="N31" s="45" t="s">
        <v>395</v>
      </c>
      <c r="O31" s="45" t="s">
        <v>395</v>
      </c>
      <c r="P31" s="45" t="s">
        <v>395</v>
      </c>
      <c r="Q31" s="33">
        <f t="shared" si="2"/>
        <v>1</v>
      </c>
      <c r="R31" s="5" t="s">
        <v>151</v>
      </c>
      <c r="S31" s="8" t="s">
        <v>38</v>
      </c>
      <c r="T31" s="8" t="s">
        <v>137</v>
      </c>
      <c r="U31" s="8" t="s">
        <v>152</v>
      </c>
      <c r="V31" s="5" t="s">
        <v>153</v>
      </c>
      <c r="W31" s="9">
        <v>1979</v>
      </c>
      <c r="X31" s="9">
        <v>0</v>
      </c>
      <c r="Y31" s="7" t="s">
        <v>30</v>
      </c>
      <c r="Z31" s="10">
        <v>5</v>
      </c>
      <c r="AA31" s="10" t="s">
        <v>140</v>
      </c>
      <c r="AB31" s="5"/>
      <c r="AC31" s="5"/>
      <c r="AD31" s="11" t="s">
        <v>66</v>
      </c>
      <c r="AE31" s="12">
        <v>5251575083</v>
      </c>
      <c r="AF31" s="13" t="s">
        <v>67</v>
      </c>
      <c r="AG31" s="5" t="s">
        <v>68</v>
      </c>
      <c r="AH31" s="5">
        <v>20</v>
      </c>
      <c r="AI31" s="5"/>
      <c r="AJ31" s="5" t="s">
        <v>34</v>
      </c>
      <c r="AK31" s="5" t="s">
        <v>35</v>
      </c>
    </row>
    <row r="32" spans="1:37" x14ac:dyDescent="0.3">
      <c r="A32" s="5">
        <v>29</v>
      </c>
      <c r="B32" s="5" t="s">
        <v>26</v>
      </c>
      <c r="C32" s="7">
        <v>46296</v>
      </c>
      <c r="D32" s="7">
        <v>46660</v>
      </c>
      <c r="E32" s="7">
        <v>46661</v>
      </c>
      <c r="F32" s="7">
        <v>47026</v>
      </c>
      <c r="G32" s="33">
        <f t="shared" ref="G32:G90" si="6">(F32-E32)+(D32-C32)</f>
        <v>729</v>
      </c>
      <c r="H32" s="5"/>
      <c r="I32" s="33"/>
      <c r="J32" s="39"/>
      <c r="K32" s="33"/>
      <c r="L32" s="33"/>
      <c r="M32" s="45">
        <f t="shared" si="1"/>
        <v>1</v>
      </c>
      <c r="N32" s="45" t="s">
        <v>395</v>
      </c>
      <c r="O32" s="45" t="s">
        <v>395</v>
      </c>
      <c r="P32" s="45" t="s">
        <v>395</v>
      </c>
      <c r="Q32" s="33">
        <f t="shared" si="2"/>
        <v>1</v>
      </c>
      <c r="R32" s="5" t="s">
        <v>154</v>
      </c>
      <c r="S32" s="8" t="s">
        <v>38</v>
      </c>
      <c r="T32" s="8" t="s">
        <v>137</v>
      </c>
      <c r="U32" s="8" t="s">
        <v>155</v>
      </c>
      <c r="V32" s="5" t="s">
        <v>156</v>
      </c>
      <c r="W32" s="9">
        <v>1975</v>
      </c>
      <c r="X32" s="9">
        <v>0</v>
      </c>
      <c r="Y32" s="7" t="s">
        <v>30</v>
      </c>
      <c r="Z32" s="10" t="s">
        <v>30</v>
      </c>
      <c r="AA32" s="10" t="s">
        <v>157</v>
      </c>
      <c r="AB32" s="5"/>
      <c r="AC32" s="5"/>
      <c r="AD32" s="11" t="s">
        <v>66</v>
      </c>
      <c r="AE32" s="12">
        <v>5251575083</v>
      </c>
      <c r="AF32" s="13" t="s">
        <v>67</v>
      </c>
      <c r="AG32" s="5" t="s">
        <v>68</v>
      </c>
      <c r="AH32" s="5">
        <v>20</v>
      </c>
      <c r="AI32" s="5"/>
      <c r="AJ32" s="5" t="s">
        <v>34</v>
      </c>
      <c r="AK32" s="5" t="s">
        <v>35</v>
      </c>
    </row>
    <row r="33" spans="1:37" x14ac:dyDescent="0.3">
      <c r="A33" s="5">
        <v>30</v>
      </c>
      <c r="B33" s="5" t="s">
        <v>26</v>
      </c>
      <c r="C33" s="7">
        <v>46296</v>
      </c>
      <c r="D33" s="7">
        <v>46660</v>
      </c>
      <c r="E33" s="7">
        <v>46661</v>
      </c>
      <c r="F33" s="7">
        <v>47026</v>
      </c>
      <c r="G33" s="33">
        <f t="shared" si="6"/>
        <v>729</v>
      </c>
      <c r="H33" s="5"/>
      <c r="I33" s="33"/>
      <c r="J33" s="39"/>
      <c r="K33" s="33"/>
      <c r="L33" s="33"/>
      <c r="M33" s="45">
        <f t="shared" si="1"/>
        <v>1</v>
      </c>
      <c r="N33" s="45" t="s">
        <v>395</v>
      </c>
      <c r="O33" s="45" t="s">
        <v>395</v>
      </c>
      <c r="P33" s="45" t="s">
        <v>395</v>
      </c>
      <c r="Q33" s="33">
        <f t="shared" si="2"/>
        <v>1</v>
      </c>
      <c r="R33" s="5" t="s">
        <v>158</v>
      </c>
      <c r="S33" s="8" t="s">
        <v>38</v>
      </c>
      <c r="T33" s="8" t="s">
        <v>137</v>
      </c>
      <c r="U33" s="8" t="s">
        <v>159</v>
      </c>
      <c r="V33" s="5" t="s">
        <v>160</v>
      </c>
      <c r="W33" s="9">
        <v>1978</v>
      </c>
      <c r="X33" s="9">
        <v>0</v>
      </c>
      <c r="Y33" s="7" t="s">
        <v>30</v>
      </c>
      <c r="Z33" s="10" t="s">
        <v>30</v>
      </c>
      <c r="AA33" s="10" t="s">
        <v>140</v>
      </c>
      <c r="AB33" s="5"/>
      <c r="AC33" s="5"/>
      <c r="AD33" s="11" t="s">
        <v>66</v>
      </c>
      <c r="AE33" s="12">
        <v>5251575083</v>
      </c>
      <c r="AF33" s="13" t="s">
        <v>67</v>
      </c>
      <c r="AG33" s="5" t="s">
        <v>68</v>
      </c>
      <c r="AH33" s="5">
        <v>20</v>
      </c>
      <c r="AI33" s="5"/>
      <c r="AJ33" s="5" t="s">
        <v>34</v>
      </c>
      <c r="AK33" s="5" t="s">
        <v>35</v>
      </c>
    </row>
    <row r="34" spans="1:37" x14ac:dyDescent="0.3">
      <c r="A34" s="5">
        <v>31</v>
      </c>
      <c r="B34" s="5" t="s">
        <v>44</v>
      </c>
      <c r="C34" s="7">
        <v>46296</v>
      </c>
      <c r="D34" s="7">
        <v>46660</v>
      </c>
      <c r="E34" s="7">
        <v>46661</v>
      </c>
      <c r="F34" s="7">
        <v>47026</v>
      </c>
      <c r="G34" s="33">
        <f t="shared" si="6"/>
        <v>729</v>
      </c>
      <c r="H34" s="14">
        <v>24312</v>
      </c>
      <c r="I34" s="33"/>
      <c r="J34" s="39"/>
      <c r="K34" s="33"/>
      <c r="L34" s="33"/>
      <c r="M34" s="45">
        <f t="shared" si="1"/>
        <v>1</v>
      </c>
      <c r="N34" s="45">
        <f t="shared" si="3"/>
        <v>1</v>
      </c>
      <c r="O34" s="45">
        <f t="shared" si="4"/>
        <v>1</v>
      </c>
      <c r="P34" s="45">
        <f t="shared" si="5"/>
        <v>1</v>
      </c>
      <c r="Q34" s="33">
        <f t="shared" si="2"/>
        <v>4</v>
      </c>
      <c r="R34" s="5" t="s">
        <v>161</v>
      </c>
      <c r="S34" s="8" t="s">
        <v>46</v>
      </c>
      <c r="T34" s="8" t="s">
        <v>162</v>
      </c>
      <c r="U34" s="8" t="s">
        <v>163</v>
      </c>
      <c r="V34" s="5" t="s">
        <v>164</v>
      </c>
      <c r="W34" s="9">
        <v>2013</v>
      </c>
      <c r="X34" s="9">
        <v>1984</v>
      </c>
      <c r="Y34" s="7">
        <v>41451</v>
      </c>
      <c r="Z34" s="10">
        <v>5</v>
      </c>
      <c r="AA34" s="10" t="s">
        <v>30</v>
      </c>
      <c r="AB34" s="5">
        <v>314532</v>
      </c>
      <c r="AC34" s="5" t="s">
        <v>50</v>
      </c>
      <c r="AD34" s="11" t="s">
        <v>165</v>
      </c>
      <c r="AE34" s="12">
        <v>5251575083</v>
      </c>
      <c r="AF34" s="13" t="s">
        <v>166</v>
      </c>
      <c r="AG34" s="5" t="s">
        <v>167</v>
      </c>
      <c r="AH34" s="5">
        <v>7</v>
      </c>
      <c r="AI34" s="5"/>
      <c r="AJ34" s="5" t="s">
        <v>168</v>
      </c>
      <c r="AK34" s="5" t="s">
        <v>169</v>
      </c>
    </row>
    <row r="35" spans="1:37" x14ac:dyDescent="0.3">
      <c r="A35" s="5">
        <v>32</v>
      </c>
      <c r="B35" s="5" t="s">
        <v>44</v>
      </c>
      <c r="C35" s="7">
        <v>46296</v>
      </c>
      <c r="D35" s="7">
        <v>46660</v>
      </c>
      <c r="E35" s="7">
        <v>46661</v>
      </c>
      <c r="F35" s="7">
        <v>47026</v>
      </c>
      <c r="G35" s="33">
        <f t="shared" si="6"/>
        <v>729</v>
      </c>
      <c r="H35" s="14">
        <v>88709</v>
      </c>
      <c r="I35" s="33"/>
      <c r="J35" s="39"/>
      <c r="K35" s="33"/>
      <c r="L35" s="33"/>
      <c r="M35" s="45">
        <f t="shared" si="1"/>
        <v>1</v>
      </c>
      <c r="N35" s="45">
        <f t="shared" si="3"/>
        <v>1</v>
      </c>
      <c r="O35" s="45">
        <f t="shared" si="4"/>
        <v>1</v>
      </c>
      <c r="P35" s="45">
        <f t="shared" si="5"/>
        <v>1</v>
      </c>
      <c r="Q35" s="33">
        <f t="shared" si="2"/>
        <v>4</v>
      </c>
      <c r="R35" s="5" t="s">
        <v>170</v>
      </c>
      <c r="S35" s="8" t="s">
        <v>46</v>
      </c>
      <c r="T35" s="8" t="s">
        <v>162</v>
      </c>
      <c r="U35" s="8" t="s">
        <v>171</v>
      </c>
      <c r="V35" s="5" t="s">
        <v>172</v>
      </c>
      <c r="W35" s="9">
        <v>2019</v>
      </c>
      <c r="X35" s="9">
        <v>1984</v>
      </c>
      <c r="Y35" s="7">
        <v>43598</v>
      </c>
      <c r="Z35" s="10">
        <v>5</v>
      </c>
      <c r="AA35" s="10"/>
      <c r="AB35" s="5">
        <v>173359</v>
      </c>
      <c r="AC35" s="5" t="s">
        <v>50</v>
      </c>
      <c r="AD35" s="11" t="s">
        <v>165</v>
      </c>
      <c r="AE35" s="12">
        <v>5251575083</v>
      </c>
      <c r="AF35" s="13" t="s">
        <v>166</v>
      </c>
      <c r="AG35" s="5" t="s">
        <v>167</v>
      </c>
      <c r="AH35" s="5">
        <v>7</v>
      </c>
      <c r="AI35" s="5"/>
      <c r="AJ35" s="17" t="s">
        <v>168</v>
      </c>
      <c r="AK35" s="5" t="s">
        <v>169</v>
      </c>
    </row>
    <row r="36" spans="1:37" x14ac:dyDescent="0.3">
      <c r="A36" s="5">
        <v>33</v>
      </c>
      <c r="B36" s="5" t="s">
        <v>44</v>
      </c>
      <c r="C36" s="7">
        <v>46296</v>
      </c>
      <c r="D36" s="7">
        <v>46660</v>
      </c>
      <c r="E36" s="7">
        <v>46661</v>
      </c>
      <c r="F36" s="7">
        <v>47026</v>
      </c>
      <c r="G36" s="33">
        <f t="shared" si="6"/>
        <v>729</v>
      </c>
      <c r="H36" s="14">
        <v>94107</v>
      </c>
      <c r="I36" s="33"/>
      <c r="J36" s="39"/>
      <c r="K36" s="33"/>
      <c r="L36" s="33"/>
      <c r="M36" s="45">
        <f t="shared" si="1"/>
        <v>1</v>
      </c>
      <c r="N36" s="45">
        <f t="shared" si="3"/>
        <v>1</v>
      </c>
      <c r="O36" s="45">
        <f t="shared" si="4"/>
        <v>1</v>
      </c>
      <c r="P36" s="45">
        <f t="shared" si="5"/>
        <v>1</v>
      </c>
      <c r="Q36" s="33">
        <f t="shared" si="2"/>
        <v>4</v>
      </c>
      <c r="R36" s="5" t="s">
        <v>173</v>
      </c>
      <c r="S36" s="16" t="s">
        <v>78</v>
      </c>
      <c r="T36" s="8" t="s">
        <v>174</v>
      </c>
      <c r="U36" s="8" t="s">
        <v>175</v>
      </c>
      <c r="V36" s="5" t="s">
        <v>176</v>
      </c>
      <c r="W36" s="9">
        <v>2017</v>
      </c>
      <c r="X36" s="9" t="s">
        <v>177</v>
      </c>
      <c r="Y36" s="7">
        <v>43102</v>
      </c>
      <c r="Z36" s="10">
        <v>5</v>
      </c>
      <c r="AA36" s="10" t="s">
        <v>178</v>
      </c>
      <c r="AB36" s="5">
        <v>62849.1</v>
      </c>
      <c r="AC36" s="5" t="s">
        <v>50</v>
      </c>
      <c r="AD36" s="11" t="s">
        <v>165</v>
      </c>
      <c r="AE36" s="12">
        <v>5251575083</v>
      </c>
      <c r="AF36" s="13" t="s">
        <v>166</v>
      </c>
      <c r="AG36" s="5" t="s">
        <v>167</v>
      </c>
      <c r="AH36" s="5">
        <v>7</v>
      </c>
      <c r="AI36" s="5"/>
      <c r="AJ36" s="5" t="s">
        <v>168</v>
      </c>
      <c r="AK36" s="5" t="s">
        <v>169</v>
      </c>
    </row>
    <row r="37" spans="1:37" x14ac:dyDescent="0.3">
      <c r="A37" s="5">
        <v>34</v>
      </c>
      <c r="B37" s="5" t="s">
        <v>61</v>
      </c>
      <c r="C37" s="7">
        <v>46296</v>
      </c>
      <c r="D37" s="7">
        <v>46660</v>
      </c>
      <c r="E37" s="7">
        <v>46661</v>
      </c>
      <c r="F37" s="7">
        <v>47026</v>
      </c>
      <c r="G37" s="33">
        <f t="shared" si="6"/>
        <v>729</v>
      </c>
      <c r="H37" s="5"/>
      <c r="I37" s="33"/>
      <c r="J37" s="39"/>
      <c r="K37" s="33"/>
      <c r="L37" s="33"/>
      <c r="M37" s="45">
        <f t="shared" si="1"/>
        <v>1</v>
      </c>
      <c r="N37" s="45" t="s">
        <v>395</v>
      </c>
      <c r="O37" s="45">
        <f t="shared" si="4"/>
        <v>1</v>
      </c>
      <c r="P37" s="45">
        <f t="shared" si="5"/>
        <v>1</v>
      </c>
      <c r="Q37" s="33">
        <f t="shared" si="2"/>
        <v>3</v>
      </c>
      <c r="R37" s="5" t="s">
        <v>179</v>
      </c>
      <c r="S37" s="8" t="s">
        <v>46</v>
      </c>
      <c r="T37" s="8" t="s">
        <v>180</v>
      </c>
      <c r="U37" s="8" t="s">
        <v>181</v>
      </c>
      <c r="V37" s="5" t="s">
        <v>182</v>
      </c>
      <c r="W37" s="9">
        <v>2003</v>
      </c>
      <c r="X37" s="9" t="s">
        <v>183</v>
      </c>
      <c r="Y37" s="7" t="s">
        <v>30</v>
      </c>
      <c r="Z37" s="10">
        <v>5</v>
      </c>
      <c r="AA37" s="10" t="s">
        <v>30</v>
      </c>
      <c r="AB37" s="5"/>
      <c r="AC37" s="5"/>
      <c r="AD37" s="11" t="s">
        <v>165</v>
      </c>
      <c r="AE37" s="12">
        <v>5251575083</v>
      </c>
      <c r="AF37" s="13" t="s">
        <v>166</v>
      </c>
      <c r="AG37" s="5" t="s">
        <v>167</v>
      </c>
      <c r="AH37" s="5">
        <v>7</v>
      </c>
      <c r="AI37" s="5"/>
      <c r="AJ37" s="5" t="s">
        <v>168</v>
      </c>
      <c r="AK37" s="5" t="s">
        <v>169</v>
      </c>
    </row>
    <row r="38" spans="1:37" x14ac:dyDescent="0.3">
      <c r="A38" s="5">
        <v>35</v>
      </c>
      <c r="B38" s="5" t="s">
        <v>61</v>
      </c>
      <c r="C38" s="7">
        <v>46296</v>
      </c>
      <c r="D38" s="7">
        <v>46660</v>
      </c>
      <c r="E38" s="7">
        <v>46661</v>
      </c>
      <c r="F38" s="7">
        <v>47026</v>
      </c>
      <c r="G38" s="33">
        <f t="shared" si="6"/>
        <v>729</v>
      </c>
      <c r="H38" s="5"/>
      <c r="I38" s="33"/>
      <c r="J38" s="39"/>
      <c r="K38" s="33"/>
      <c r="L38" s="33"/>
      <c r="M38" s="45">
        <f t="shared" si="1"/>
        <v>1</v>
      </c>
      <c r="N38" s="45" t="s">
        <v>395</v>
      </c>
      <c r="O38" s="45">
        <f t="shared" si="4"/>
        <v>1</v>
      </c>
      <c r="P38" s="45">
        <f t="shared" si="5"/>
        <v>1</v>
      </c>
      <c r="Q38" s="33">
        <f t="shared" si="2"/>
        <v>3</v>
      </c>
      <c r="R38" s="5" t="s">
        <v>184</v>
      </c>
      <c r="S38" s="16" t="s">
        <v>185</v>
      </c>
      <c r="T38" s="8" t="s">
        <v>186</v>
      </c>
      <c r="U38" s="8" t="s">
        <v>187</v>
      </c>
      <c r="V38" s="5" t="s">
        <v>188</v>
      </c>
      <c r="W38" s="9">
        <v>2000</v>
      </c>
      <c r="X38" s="9" t="s">
        <v>189</v>
      </c>
      <c r="Y38" s="7" t="s">
        <v>30</v>
      </c>
      <c r="Z38" s="10">
        <v>5</v>
      </c>
      <c r="AA38" s="10" t="s">
        <v>30</v>
      </c>
      <c r="AB38" s="5"/>
      <c r="AC38" s="5"/>
      <c r="AD38" s="11" t="s">
        <v>165</v>
      </c>
      <c r="AE38" s="12">
        <v>5251575083</v>
      </c>
      <c r="AF38" s="13" t="s">
        <v>166</v>
      </c>
      <c r="AG38" s="5" t="s">
        <v>167</v>
      </c>
      <c r="AH38" s="5">
        <v>7</v>
      </c>
      <c r="AI38" s="5"/>
      <c r="AJ38" s="5" t="s">
        <v>168</v>
      </c>
      <c r="AK38" s="5" t="s">
        <v>169</v>
      </c>
    </row>
    <row r="39" spans="1:37" x14ac:dyDescent="0.3">
      <c r="A39" s="5">
        <v>36</v>
      </c>
      <c r="B39" s="5" t="s">
        <v>26</v>
      </c>
      <c r="C39" s="7">
        <v>46296</v>
      </c>
      <c r="D39" s="7">
        <v>46660</v>
      </c>
      <c r="E39" s="7">
        <v>46661</v>
      </c>
      <c r="F39" s="7">
        <v>47026</v>
      </c>
      <c r="G39" s="33">
        <f t="shared" si="6"/>
        <v>729</v>
      </c>
      <c r="H39" s="5"/>
      <c r="I39" s="33"/>
      <c r="J39" s="39"/>
      <c r="K39" s="33"/>
      <c r="L39" s="33"/>
      <c r="M39" s="45">
        <f t="shared" si="1"/>
        <v>1</v>
      </c>
      <c r="N39" s="45" t="s">
        <v>395</v>
      </c>
      <c r="O39" s="45" t="s">
        <v>395</v>
      </c>
      <c r="P39" s="45" t="s">
        <v>395</v>
      </c>
      <c r="Q39" s="33">
        <f t="shared" si="2"/>
        <v>1</v>
      </c>
      <c r="R39" s="5" t="s">
        <v>190</v>
      </c>
      <c r="S39" s="8" t="s">
        <v>28</v>
      </c>
      <c r="T39" s="8" t="s">
        <v>87</v>
      </c>
      <c r="U39" s="8" t="s">
        <v>191</v>
      </c>
      <c r="V39" s="5">
        <v>504329</v>
      </c>
      <c r="W39" s="9">
        <v>1984</v>
      </c>
      <c r="X39" s="9">
        <v>2502</v>
      </c>
      <c r="Y39" s="7" t="s">
        <v>30</v>
      </c>
      <c r="Z39" s="10">
        <v>1</v>
      </c>
      <c r="AA39" s="10" t="s">
        <v>30</v>
      </c>
      <c r="AB39" s="5"/>
      <c r="AC39" s="5"/>
      <c r="AD39" s="11" t="s">
        <v>165</v>
      </c>
      <c r="AE39" s="12">
        <v>5251575083</v>
      </c>
      <c r="AF39" s="13" t="s">
        <v>166</v>
      </c>
      <c r="AG39" s="5" t="s">
        <v>167</v>
      </c>
      <c r="AH39" s="5">
        <v>7</v>
      </c>
      <c r="AI39" s="5"/>
      <c r="AJ39" s="5" t="s">
        <v>168</v>
      </c>
      <c r="AK39" s="5" t="s">
        <v>169</v>
      </c>
    </row>
    <row r="40" spans="1:37" x14ac:dyDescent="0.3">
      <c r="A40" s="5">
        <v>37</v>
      </c>
      <c r="B40" s="5" t="s">
        <v>26</v>
      </c>
      <c r="C40" s="7">
        <v>46296</v>
      </c>
      <c r="D40" s="7">
        <v>46660</v>
      </c>
      <c r="E40" s="7">
        <v>46661</v>
      </c>
      <c r="F40" s="7">
        <v>47026</v>
      </c>
      <c r="G40" s="33">
        <f t="shared" si="6"/>
        <v>729</v>
      </c>
      <c r="H40" s="5"/>
      <c r="I40" s="33"/>
      <c r="J40" s="39"/>
      <c r="K40" s="33"/>
      <c r="L40" s="33"/>
      <c r="M40" s="45">
        <f t="shared" si="1"/>
        <v>1</v>
      </c>
      <c r="N40" s="45" t="s">
        <v>395</v>
      </c>
      <c r="O40" s="45" t="s">
        <v>395</v>
      </c>
      <c r="P40" s="45" t="s">
        <v>395</v>
      </c>
      <c r="Q40" s="33">
        <f t="shared" si="2"/>
        <v>1</v>
      </c>
      <c r="R40" s="5" t="s">
        <v>192</v>
      </c>
      <c r="S40" s="8" t="s">
        <v>28</v>
      </c>
      <c r="T40" s="8" t="s">
        <v>193</v>
      </c>
      <c r="U40" s="8" t="s">
        <v>194</v>
      </c>
      <c r="V40" s="5" t="s">
        <v>195</v>
      </c>
      <c r="W40" s="9">
        <v>2000</v>
      </c>
      <c r="X40" s="9" t="s">
        <v>196</v>
      </c>
      <c r="Y40" s="7" t="s">
        <v>30</v>
      </c>
      <c r="Z40" s="10">
        <v>1</v>
      </c>
      <c r="AA40" s="10" t="s">
        <v>30</v>
      </c>
      <c r="AB40" s="5"/>
      <c r="AC40" s="5"/>
      <c r="AD40" s="11" t="s">
        <v>165</v>
      </c>
      <c r="AE40" s="12">
        <v>5251575083</v>
      </c>
      <c r="AF40" s="13" t="s">
        <v>166</v>
      </c>
      <c r="AG40" s="5" t="s">
        <v>167</v>
      </c>
      <c r="AH40" s="5">
        <v>7</v>
      </c>
      <c r="AI40" s="5"/>
      <c r="AJ40" s="5" t="s">
        <v>168</v>
      </c>
      <c r="AK40" s="5" t="s">
        <v>169</v>
      </c>
    </row>
    <row r="41" spans="1:37" x14ac:dyDescent="0.3">
      <c r="A41" s="5">
        <v>38</v>
      </c>
      <c r="B41" s="5" t="s">
        <v>26</v>
      </c>
      <c r="C41" s="7">
        <v>46296</v>
      </c>
      <c r="D41" s="7">
        <v>46660</v>
      </c>
      <c r="E41" s="7">
        <v>46661</v>
      </c>
      <c r="F41" s="7">
        <v>47026</v>
      </c>
      <c r="G41" s="33">
        <f t="shared" si="6"/>
        <v>729</v>
      </c>
      <c r="H41" s="5"/>
      <c r="I41" s="33"/>
      <c r="J41" s="39"/>
      <c r="K41" s="33"/>
      <c r="L41" s="33"/>
      <c r="M41" s="45">
        <f t="shared" si="1"/>
        <v>1</v>
      </c>
      <c r="N41" s="45" t="s">
        <v>395</v>
      </c>
      <c r="O41" s="45" t="s">
        <v>395</v>
      </c>
      <c r="P41" s="45" t="s">
        <v>395</v>
      </c>
      <c r="Q41" s="33">
        <f t="shared" si="2"/>
        <v>1</v>
      </c>
      <c r="R41" s="5" t="s">
        <v>197</v>
      </c>
      <c r="S41" s="8" t="s">
        <v>38</v>
      </c>
      <c r="T41" s="8" t="s">
        <v>198</v>
      </c>
      <c r="U41" s="8" t="s">
        <v>199</v>
      </c>
      <c r="V41" s="5" t="s">
        <v>200</v>
      </c>
      <c r="W41" s="9">
        <v>2004</v>
      </c>
      <c r="X41" s="9">
        <v>0</v>
      </c>
      <c r="Y41" s="7" t="s">
        <v>30</v>
      </c>
      <c r="Z41" s="10" t="s">
        <v>30</v>
      </c>
      <c r="AA41" s="10">
        <v>5420</v>
      </c>
      <c r="AB41" s="5"/>
      <c r="AC41" s="5"/>
      <c r="AD41" s="11" t="s">
        <v>165</v>
      </c>
      <c r="AE41" s="12">
        <v>5251575083</v>
      </c>
      <c r="AF41" s="13" t="s">
        <v>166</v>
      </c>
      <c r="AG41" s="5" t="s">
        <v>167</v>
      </c>
      <c r="AH41" s="5">
        <v>7</v>
      </c>
      <c r="AI41" s="5"/>
      <c r="AJ41" s="5" t="s">
        <v>168</v>
      </c>
      <c r="AK41" s="5" t="s">
        <v>169</v>
      </c>
    </row>
    <row r="42" spans="1:37" ht="20.399999999999999" x14ac:dyDescent="0.3">
      <c r="A42" s="5">
        <v>39</v>
      </c>
      <c r="B42" s="5" t="s">
        <v>85</v>
      </c>
      <c r="C42" s="7">
        <v>46296</v>
      </c>
      <c r="D42" s="7">
        <v>46660</v>
      </c>
      <c r="E42" s="7">
        <v>46661</v>
      </c>
      <c r="F42" s="7">
        <v>47026</v>
      </c>
      <c r="G42" s="33">
        <f t="shared" si="6"/>
        <v>729</v>
      </c>
      <c r="H42" s="5"/>
      <c r="I42" s="33"/>
      <c r="J42" s="39"/>
      <c r="K42" s="33"/>
      <c r="L42" s="33"/>
      <c r="M42" s="45">
        <f t="shared" si="1"/>
        <v>1</v>
      </c>
      <c r="N42" s="45" t="s">
        <v>395</v>
      </c>
      <c r="O42" s="45">
        <f t="shared" si="4"/>
        <v>1</v>
      </c>
      <c r="P42" s="45" t="s">
        <v>395</v>
      </c>
      <c r="Q42" s="33">
        <f t="shared" si="2"/>
        <v>2</v>
      </c>
      <c r="R42" s="5" t="s">
        <v>201</v>
      </c>
      <c r="S42" s="16" t="s">
        <v>185</v>
      </c>
      <c r="T42" s="8" t="s">
        <v>202</v>
      </c>
      <c r="U42" s="8" t="s">
        <v>203</v>
      </c>
      <c r="V42" s="5" t="s">
        <v>204</v>
      </c>
      <c r="W42" s="9">
        <v>2016</v>
      </c>
      <c r="X42" s="9">
        <v>1560</v>
      </c>
      <c r="Y42" s="7">
        <v>42542</v>
      </c>
      <c r="Z42" s="10" t="s">
        <v>30</v>
      </c>
      <c r="AA42" s="10">
        <v>753</v>
      </c>
      <c r="AB42" s="5"/>
      <c r="AC42" s="5"/>
      <c r="AD42" s="11" t="s">
        <v>205</v>
      </c>
      <c r="AE42" s="12">
        <v>5251575083</v>
      </c>
      <c r="AF42" s="13" t="s">
        <v>206</v>
      </c>
      <c r="AG42" s="5" t="s">
        <v>207</v>
      </c>
      <c r="AH42" s="5">
        <v>105</v>
      </c>
      <c r="AI42" s="5"/>
      <c r="AJ42" s="5" t="s">
        <v>208</v>
      </c>
      <c r="AK42" s="5" t="s">
        <v>209</v>
      </c>
    </row>
    <row r="43" spans="1:37" x14ac:dyDescent="0.3">
      <c r="A43" s="5">
        <v>40</v>
      </c>
      <c r="B43" s="5" t="s">
        <v>210</v>
      </c>
      <c r="C43" s="7">
        <v>46296</v>
      </c>
      <c r="D43" s="7">
        <v>46660</v>
      </c>
      <c r="E43" s="7">
        <v>46661</v>
      </c>
      <c r="F43" s="7">
        <v>47026</v>
      </c>
      <c r="G43" s="33">
        <f t="shared" si="6"/>
        <v>729</v>
      </c>
      <c r="H43" s="5"/>
      <c r="I43" s="33"/>
      <c r="J43" s="39"/>
      <c r="K43" s="33"/>
      <c r="L43" s="33"/>
      <c r="M43" s="45">
        <f t="shared" si="1"/>
        <v>1</v>
      </c>
      <c r="N43" s="45" t="s">
        <v>395</v>
      </c>
      <c r="O43" s="45" t="s">
        <v>395</v>
      </c>
      <c r="P43" s="45">
        <f t="shared" si="5"/>
        <v>1</v>
      </c>
      <c r="Q43" s="33">
        <f t="shared" si="2"/>
        <v>2</v>
      </c>
      <c r="R43" s="5" t="s">
        <v>211</v>
      </c>
      <c r="S43" s="8" t="s">
        <v>46</v>
      </c>
      <c r="T43" s="8" t="s">
        <v>212</v>
      </c>
      <c r="U43" s="8" t="s">
        <v>213</v>
      </c>
      <c r="V43" s="5" t="s">
        <v>214</v>
      </c>
      <c r="W43" s="9">
        <v>1998</v>
      </c>
      <c r="X43" s="9">
        <v>1998</v>
      </c>
      <c r="Y43" s="7" t="s">
        <v>30</v>
      </c>
      <c r="Z43" s="10">
        <v>7</v>
      </c>
      <c r="AA43" s="10" t="s">
        <v>30</v>
      </c>
      <c r="AB43" s="5"/>
      <c r="AC43" s="5"/>
      <c r="AD43" s="11" t="s">
        <v>205</v>
      </c>
      <c r="AE43" s="12">
        <v>5251575083</v>
      </c>
      <c r="AF43" s="13" t="s">
        <v>206</v>
      </c>
      <c r="AG43" s="5" t="s">
        <v>207</v>
      </c>
      <c r="AH43" s="5">
        <v>105</v>
      </c>
      <c r="AI43" s="5"/>
      <c r="AJ43" s="5" t="s">
        <v>208</v>
      </c>
      <c r="AK43" s="5" t="s">
        <v>209</v>
      </c>
    </row>
    <row r="44" spans="1:37" x14ac:dyDescent="0.3">
      <c r="A44" s="5">
        <v>41</v>
      </c>
      <c r="B44" s="5" t="s">
        <v>26</v>
      </c>
      <c r="C44" s="7">
        <v>46296</v>
      </c>
      <c r="D44" s="7">
        <v>46660</v>
      </c>
      <c r="E44" s="7">
        <v>46661</v>
      </c>
      <c r="F44" s="7">
        <v>47026</v>
      </c>
      <c r="G44" s="33">
        <f t="shared" si="6"/>
        <v>729</v>
      </c>
      <c r="H44" s="14"/>
      <c r="I44" s="33"/>
      <c r="J44" s="39"/>
      <c r="K44" s="33"/>
      <c r="L44" s="33"/>
      <c r="M44" s="45">
        <f t="shared" si="1"/>
        <v>1</v>
      </c>
      <c r="N44" s="45" t="s">
        <v>395</v>
      </c>
      <c r="O44" s="45" t="s">
        <v>395</v>
      </c>
      <c r="P44" s="45" t="s">
        <v>395</v>
      </c>
      <c r="Q44" s="33">
        <f t="shared" si="2"/>
        <v>1</v>
      </c>
      <c r="R44" s="5" t="s">
        <v>215</v>
      </c>
      <c r="S44" s="8" t="s">
        <v>46</v>
      </c>
      <c r="T44" s="8" t="s">
        <v>162</v>
      </c>
      <c r="U44" s="8" t="s">
        <v>216</v>
      </c>
      <c r="V44" s="5" t="s">
        <v>217</v>
      </c>
      <c r="W44" s="9">
        <v>2007</v>
      </c>
      <c r="X44" s="9">
        <v>1781</v>
      </c>
      <c r="Y44" s="7">
        <v>39379</v>
      </c>
      <c r="Z44" s="10">
        <v>5</v>
      </c>
      <c r="AA44" s="10" t="s">
        <v>30</v>
      </c>
      <c r="AB44" s="5"/>
      <c r="AC44" s="5"/>
      <c r="AD44" s="11" t="s">
        <v>218</v>
      </c>
      <c r="AE44" s="12">
        <v>5251575083</v>
      </c>
      <c r="AF44" s="13" t="s">
        <v>219</v>
      </c>
      <c r="AG44" s="5" t="s">
        <v>220</v>
      </c>
      <c r="AH44" s="5">
        <v>2</v>
      </c>
      <c r="AI44" s="5"/>
      <c r="AJ44" s="5" t="s">
        <v>221</v>
      </c>
      <c r="AK44" s="5" t="s">
        <v>222</v>
      </c>
    </row>
    <row r="45" spans="1:37" x14ac:dyDescent="0.3">
      <c r="A45" s="5">
        <v>42</v>
      </c>
      <c r="B45" s="5" t="s">
        <v>44</v>
      </c>
      <c r="C45" s="7">
        <v>46296</v>
      </c>
      <c r="D45" s="7">
        <v>46660</v>
      </c>
      <c r="E45" s="7">
        <v>46661</v>
      </c>
      <c r="F45" s="7">
        <v>47026</v>
      </c>
      <c r="G45" s="33">
        <f t="shared" si="6"/>
        <v>729</v>
      </c>
      <c r="H45" s="14">
        <v>24588</v>
      </c>
      <c r="I45" s="33"/>
      <c r="J45" s="39"/>
      <c r="K45" s="33"/>
      <c r="L45" s="33"/>
      <c r="M45" s="45">
        <f t="shared" si="1"/>
        <v>1</v>
      </c>
      <c r="N45" s="45">
        <f t="shared" si="3"/>
        <v>1</v>
      </c>
      <c r="O45" s="45">
        <f t="shared" si="4"/>
        <v>1</v>
      </c>
      <c r="P45" s="45">
        <f t="shared" si="5"/>
        <v>1</v>
      </c>
      <c r="Q45" s="33">
        <f t="shared" si="2"/>
        <v>4</v>
      </c>
      <c r="R45" s="5" t="s">
        <v>223</v>
      </c>
      <c r="S45" s="8" t="s">
        <v>46</v>
      </c>
      <c r="T45" s="8" t="s">
        <v>162</v>
      </c>
      <c r="U45" s="8" t="s">
        <v>224</v>
      </c>
      <c r="V45" s="5" t="s">
        <v>225</v>
      </c>
      <c r="W45" s="9">
        <v>2014</v>
      </c>
      <c r="X45" s="9">
        <v>1984</v>
      </c>
      <c r="Y45" s="7">
        <v>41887</v>
      </c>
      <c r="Z45" s="10">
        <v>5</v>
      </c>
      <c r="AA45" s="10" t="s">
        <v>30</v>
      </c>
      <c r="AB45" s="5">
        <v>344140</v>
      </c>
      <c r="AC45" s="5" t="s">
        <v>50</v>
      </c>
      <c r="AD45" s="11" t="s">
        <v>218</v>
      </c>
      <c r="AE45" s="12">
        <v>5251575083</v>
      </c>
      <c r="AF45" s="13" t="s">
        <v>219</v>
      </c>
      <c r="AG45" s="5" t="s">
        <v>220</v>
      </c>
      <c r="AH45" s="5">
        <v>2</v>
      </c>
      <c r="AI45" s="5"/>
      <c r="AJ45" s="5" t="s">
        <v>221</v>
      </c>
      <c r="AK45" s="5" t="s">
        <v>222</v>
      </c>
    </row>
    <row r="46" spans="1:37" x14ac:dyDescent="0.3">
      <c r="A46" s="5">
        <v>43</v>
      </c>
      <c r="B46" s="5" t="s">
        <v>44</v>
      </c>
      <c r="C46" s="7">
        <v>46296</v>
      </c>
      <c r="D46" s="7">
        <v>46660</v>
      </c>
      <c r="E46" s="7">
        <v>46661</v>
      </c>
      <c r="F46" s="7">
        <v>47026</v>
      </c>
      <c r="G46" s="33">
        <f t="shared" si="6"/>
        <v>729</v>
      </c>
      <c r="H46" s="14">
        <v>28823</v>
      </c>
      <c r="I46" s="33"/>
      <c r="J46" s="39"/>
      <c r="K46" s="33"/>
      <c r="L46" s="33"/>
      <c r="M46" s="45">
        <f t="shared" si="1"/>
        <v>1</v>
      </c>
      <c r="N46" s="45">
        <f t="shared" si="3"/>
        <v>1</v>
      </c>
      <c r="O46" s="45">
        <f t="shared" si="4"/>
        <v>1</v>
      </c>
      <c r="P46" s="45">
        <f t="shared" si="5"/>
        <v>1</v>
      </c>
      <c r="Q46" s="33">
        <f t="shared" si="2"/>
        <v>4</v>
      </c>
      <c r="R46" s="5" t="s">
        <v>226</v>
      </c>
      <c r="S46" s="8" t="s">
        <v>46</v>
      </c>
      <c r="T46" s="8" t="s">
        <v>227</v>
      </c>
      <c r="U46" s="8" t="s">
        <v>228</v>
      </c>
      <c r="V46" s="5" t="s">
        <v>229</v>
      </c>
      <c r="W46" s="9">
        <v>2011</v>
      </c>
      <c r="X46" s="9">
        <v>1995</v>
      </c>
      <c r="Y46" s="7">
        <v>40819</v>
      </c>
      <c r="Z46" s="10">
        <v>5</v>
      </c>
      <c r="AA46" s="10" t="s">
        <v>30</v>
      </c>
      <c r="AB46" s="5">
        <v>311231</v>
      </c>
      <c r="AC46" s="5" t="s">
        <v>50</v>
      </c>
      <c r="AD46" s="11" t="s">
        <v>218</v>
      </c>
      <c r="AE46" s="12">
        <v>5251575083</v>
      </c>
      <c r="AF46" s="13" t="s">
        <v>219</v>
      </c>
      <c r="AG46" s="5" t="s">
        <v>220</v>
      </c>
      <c r="AH46" s="5">
        <v>2</v>
      </c>
      <c r="AI46" s="5"/>
      <c r="AJ46" s="5" t="s">
        <v>221</v>
      </c>
      <c r="AK46" s="5" t="s">
        <v>222</v>
      </c>
    </row>
    <row r="47" spans="1:37" x14ac:dyDescent="0.3">
      <c r="A47" s="5">
        <v>44</v>
      </c>
      <c r="B47" s="5" t="s">
        <v>26</v>
      </c>
      <c r="C47" s="7">
        <v>46296</v>
      </c>
      <c r="D47" s="7">
        <v>46660</v>
      </c>
      <c r="E47" s="7">
        <v>46661</v>
      </c>
      <c r="F47" s="7">
        <v>47026</v>
      </c>
      <c r="G47" s="33">
        <f t="shared" si="6"/>
        <v>729</v>
      </c>
      <c r="H47" s="5"/>
      <c r="I47" s="33"/>
      <c r="J47" s="39"/>
      <c r="K47" s="33"/>
      <c r="L47" s="33"/>
      <c r="M47" s="45">
        <f t="shared" si="1"/>
        <v>1</v>
      </c>
      <c r="N47" s="45" t="s">
        <v>395</v>
      </c>
      <c r="O47" s="45" t="s">
        <v>395</v>
      </c>
      <c r="P47" s="45" t="s">
        <v>395</v>
      </c>
      <c r="Q47" s="33">
        <f t="shared" si="2"/>
        <v>1</v>
      </c>
      <c r="R47" s="5" t="s">
        <v>230</v>
      </c>
      <c r="S47" s="8" t="s">
        <v>46</v>
      </c>
      <c r="T47" s="8" t="s">
        <v>231</v>
      </c>
      <c r="U47" s="8" t="s">
        <v>232</v>
      </c>
      <c r="V47" s="5" t="s">
        <v>233</v>
      </c>
      <c r="W47" s="9">
        <v>2001</v>
      </c>
      <c r="X47" s="9">
        <v>1984</v>
      </c>
      <c r="Y47" s="7" t="s">
        <v>30</v>
      </c>
      <c r="Z47" s="10">
        <v>5</v>
      </c>
      <c r="AA47" s="10" t="s">
        <v>30</v>
      </c>
      <c r="AB47" s="5"/>
      <c r="AC47" s="5"/>
      <c r="AD47" s="11" t="s">
        <v>218</v>
      </c>
      <c r="AE47" s="12">
        <v>5251575083</v>
      </c>
      <c r="AF47" s="13" t="s">
        <v>219</v>
      </c>
      <c r="AG47" s="5" t="s">
        <v>220</v>
      </c>
      <c r="AH47" s="5">
        <v>2</v>
      </c>
      <c r="AI47" s="5"/>
      <c r="AJ47" s="5" t="s">
        <v>221</v>
      </c>
      <c r="AK47" s="5" t="s">
        <v>222</v>
      </c>
    </row>
    <row r="48" spans="1:37" x14ac:dyDescent="0.3">
      <c r="A48" s="5">
        <v>45</v>
      </c>
      <c r="B48" s="5" t="s">
        <v>26</v>
      </c>
      <c r="C48" s="7">
        <v>46296</v>
      </c>
      <c r="D48" s="7">
        <v>46660</v>
      </c>
      <c r="E48" s="7">
        <v>46661</v>
      </c>
      <c r="F48" s="7">
        <v>47026</v>
      </c>
      <c r="G48" s="33">
        <f t="shared" si="6"/>
        <v>729</v>
      </c>
      <c r="H48" s="5"/>
      <c r="I48" s="33"/>
      <c r="J48" s="39"/>
      <c r="K48" s="33"/>
      <c r="L48" s="33"/>
      <c r="M48" s="45">
        <f t="shared" si="1"/>
        <v>1</v>
      </c>
      <c r="N48" s="45" t="s">
        <v>395</v>
      </c>
      <c r="O48" s="45" t="s">
        <v>395</v>
      </c>
      <c r="P48" s="45" t="s">
        <v>395</v>
      </c>
      <c r="Q48" s="33">
        <f t="shared" si="2"/>
        <v>1</v>
      </c>
      <c r="R48" s="5" t="s">
        <v>234</v>
      </c>
      <c r="S48" s="8" t="s">
        <v>46</v>
      </c>
      <c r="T48" s="8" t="s">
        <v>70</v>
      </c>
      <c r="U48" s="8" t="s">
        <v>235</v>
      </c>
      <c r="V48" s="5" t="s">
        <v>236</v>
      </c>
      <c r="W48" s="9">
        <v>2007</v>
      </c>
      <c r="X48" s="9">
        <v>1984</v>
      </c>
      <c r="Y48" s="7" t="s">
        <v>30</v>
      </c>
      <c r="Z48" s="10">
        <v>5</v>
      </c>
      <c r="AA48" s="10" t="s">
        <v>30</v>
      </c>
      <c r="AB48" s="5"/>
      <c r="AC48" s="5"/>
      <c r="AD48" s="11" t="s">
        <v>218</v>
      </c>
      <c r="AE48" s="12">
        <v>5251575083</v>
      </c>
      <c r="AF48" s="13" t="s">
        <v>219</v>
      </c>
      <c r="AG48" s="5" t="s">
        <v>220</v>
      </c>
      <c r="AH48" s="5">
        <v>2</v>
      </c>
      <c r="AI48" s="5"/>
      <c r="AJ48" s="5" t="s">
        <v>221</v>
      </c>
      <c r="AK48" s="5" t="s">
        <v>222</v>
      </c>
    </row>
    <row r="49" spans="1:37" x14ac:dyDescent="0.3">
      <c r="A49" s="5">
        <v>46</v>
      </c>
      <c r="B49" s="5" t="s">
        <v>26</v>
      </c>
      <c r="C49" s="7">
        <v>46296</v>
      </c>
      <c r="D49" s="7">
        <v>46660</v>
      </c>
      <c r="E49" s="7">
        <v>46661</v>
      </c>
      <c r="F49" s="7">
        <v>47026</v>
      </c>
      <c r="G49" s="33">
        <f t="shared" si="6"/>
        <v>729</v>
      </c>
      <c r="H49" s="5"/>
      <c r="I49" s="33"/>
      <c r="J49" s="39"/>
      <c r="K49" s="33"/>
      <c r="L49" s="33"/>
      <c r="M49" s="45">
        <f t="shared" si="1"/>
        <v>1</v>
      </c>
      <c r="N49" s="45" t="s">
        <v>395</v>
      </c>
      <c r="O49" s="45" t="s">
        <v>395</v>
      </c>
      <c r="P49" s="45" t="s">
        <v>395</v>
      </c>
      <c r="Q49" s="33">
        <f t="shared" si="2"/>
        <v>1</v>
      </c>
      <c r="R49" s="5" t="s">
        <v>237</v>
      </c>
      <c r="S49" s="8" t="s">
        <v>38</v>
      </c>
      <c r="T49" s="8" t="s">
        <v>238</v>
      </c>
      <c r="U49" s="8" t="s">
        <v>239</v>
      </c>
      <c r="V49" s="5" t="s">
        <v>240</v>
      </c>
      <c r="W49" s="9">
        <v>2012</v>
      </c>
      <c r="X49" s="9">
        <v>0</v>
      </c>
      <c r="Y49" s="7" t="s">
        <v>30</v>
      </c>
      <c r="Z49" s="10" t="s">
        <v>30</v>
      </c>
      <c r="AA49" s="10">
        <v>400</v>
      </c>
      <c r="AB49" s="5"/>
      <c r="AC49" s="5"/>
      <c r="AD49" s="11" t="s">
        <v>218</v>
      </c>
      <c r="AE49" s="12">
        <v>5251575083</v>
      </c>
      <c r="AF49" s="13" t="s">
        <v>219</v>
      </c>
      <c r="AG49" s="5" t="s">
        <v>220</v>
      </c>
      <c r="AH49" s="5">
        <v>2</v>
      </c>
      <c r="AI49" s="5"/>
      <c r="AJ49" s="5" t="s">
        <v>221</v>
      </c>
      <c r="AK49" s="5" t="s">
        <v>222</v>
      </c>
    </row>
    <row r="50" spans="1:37" x14ac:dyDescent="0.3">
      <c r="A50" s="5">
        <v>47</v>
      </c>
      <c r="B50" s="5" t="s">
        <v>26</v>
      </c>
      <c r="C50" s="7">
        <v>46296</v>
      </c>
      <c r="D50" s="7">
        <v>46660</v>
      </c>
      <c r="E50" s="7">
        <v>46661</v>
      </c>
      <c r="F50" s="7">
        <v>47026</v>
      </c>
      <c r="G50" s="33">
        <f t="shared" si="6"/>
        <v>729</v>
      </c>
      <c r="H50" s="5"/>
      <c r="I50" s="33"/>
      <c r="J50" s="39"/>
      <c r="K50" s="33"/>
      <c r="L50" s="33"/>
      <c r="M50" s="45">
        <f t="shared" si="1"/>
        <v>1</v>
      </c>
      <c r="N50" s="45" t="s">
        <v>395</v>
      </c>
      <c r="O50" s="45" t="s">
        <v>395</v>
      </c>
      <c r="P50" s="45" t="s">
        <v>395</v>
      </c>
      <c r="Q50" s="33">
        <f t="shared" si="2"/>
        <v>1</v>
      </c>
      <c r="R50" s="5" t="s">
        <v>241</v>
      </c>
      <c r="S50" s="8" t="s">
        <v>38</v>
      </c>
      <c r="T50" s="8" t="s">
        <v>242</v>
      </c>
      <c r="U50" s="8" t="s">
        <v>243</v>
      </c>
      <c r="V50" s="5" t="s">
        <v>244</v>
      </c>
      <c r="W50" s="9">
        <v>2020</v>
      </c>
      <c r="X50" s="9">
        <v>0</v>
      </c>
      <c r="Y50" s="7">
        <v>44188</v>
      </c>
      <c r="Z50" s="10">
        <v>0</v>
      </c>
      <c r="AA50" s="10">
        <v>700</v>
      </c>
      <c r="AB50" s="5"/>
      <c r="AC50" s="5"/>
      <c r="AD50" s="11" t="s">
        <v>218</v>
      </c>
      <c r="AE50" s="12">
        <v>5251575083</v>
      </c>
      <c r="AF50" s="13" t="s">
        <v>219</v>
      </c>
      <c r="AG50" s="5" t="s">
        <v>220</v>
      </c>
      <c r="AH50" s="5">
        <v>2</v>
      </c>
      <c r="AI50" s="5"/>
      <c r="AJ50" s="5" t="s">
        <v>221</v>
      </c>
      <c r="AK50" s="5" t="s">
        <v>222</v>
      </c>
    </row>
    <row r="51" spans="1:37" x14ac:dyDescent="0.3">
      <c r="A51" s="5">
        <v>48</v>
      </c>
      <c r="B51" s="5" t="s">
        <v>26</v>
      </c>
      <c r="C51" s="7">
        <v>46296</v>
      </c>
      <c r="D51" s="7">
        <v>46660</v>
      </c>
      <c r="E51" s="7">
        <v>46661</v>
      </c>
      <c r="F51" s="7">
        <v>47026</v>
      </c>
      <c r="G51" s="33">
        <f t="shared" si="6"/>
        <v>729</v>
      </c>
      <c r="H51" s="5"/>
      <c r="I51" s="33"/>
      <c r="J51" s="39"/>
      <c r="K51" s="33"/>
      <c r="L51" s="33"/>
      <c r="M51" s="45">
        <f t="shared" si="1"/>
        <v>1</v>
      </c>
      <c r="N51" s="45" t="s">
        <v>395</v>
      </c>
      <c r="O51" s="45" t="s">
        <v>395</v>
      </c>
      <c r="P51" s="45" t="s">
        <v>395</v>
      </c>
      <c r="Q51" s="33">
        <f t="shared" si="2"/>
        <v>1</v>
      </c>
      <c r="R51" s="5" t="s">
        <v>245</v>
      </c>
      <c r="S51" s="8" t="s">
        <v>246</v>
      </c>
      <c r="T51" s="8" t="s">
        <v>247</v>
      </c>
      <c r="U51" s="8" t="s">
        <v>248</v>
      </c>
      <c r="V51" s="5">
        <v>106439</v>
      </c>
      <c r="W51" s="9">
        <v>2021</v>
      </c>
      <c r="X51" s="9">
        <v>0</v>
      </c>
      <c r="Y51" s="7" t="s">
        <v>30</v>
      </c>
      <c r="Z51" s="10">
        <v>1</v>
      </c>
      <c r="AA51" s="10" t="s">
        <v>30</v>
      </c>
      <c r="AB51" s="5"/>
      <c r="AC51" s="5"/>
      <c r="AD51" s="11" t="s">
        <v>218</v>
      </c>
      <c r="AE51" s="12">
        <v>5251575083</v>
      </c>
      <c r="AF51" s="13" t="s">
        <v>219</v>
      </c>
      <c r="AG51" s="5" t="s">
        <v>220</v>
      </c>
      <c r="AH51" s="5">
        <v>2</v>
      </c>
      <c r="AI51" s="5"/>
      <c r="AJ51" s="5" t="s">
        <v>221</v>
      </c>
      <c r="AK51" s="5" t="s">
        <v>222</v>
      </c>
    </row>
    <row r="52" spans="1:37" x14ac:dyDescent="0.3">
      <c r="A52" s="5">
        <v>49</v>
      </c>
      <c r="B52" s="5" t="s">
        <v>26</v>
      </c>
      <c r="C52" s="7">
        <v>46296</v>
      </c>
      <c r="D52" s="7">
        <v>46660</v>
      </c>
      <c r="E52" s="7">
        <v>46661</v>
      </c>
      <c r="F52" s="7">
        <v>47026</v>
      </c>
      <c r="G52" s="33">
        <f t="shared" si="6"/>
        <v>729</v>
      </c>
      <c r="H52" s="14"/>
      <c r="I52" s="33"/>
      <c r="J52" s="39"/>
      <c r="K52" s="33"/>
      <c r="L52" s="33"/>
      <c r="M52" s="45">
        <f t="shared" si="1"/>
        <v>1</v>
      </c>
      <c r="N52" s="45" t="s">
        <v>395</v>
      </c>
      <c r="O52" s="45" t="s">
        <v>395</v>
      </c>
      <c r="P52" s="45" t="s">
        <v>395</v>
      </c>
      <c r="Q52" s="33">
        <f t="shared" si="2"/>
        <v>1</v>
      </c>
      <c r="R52" s="5" t="s">
        <v>249</v>
      </c>
      <c r="S52" s="8" t="s">
        <v>46</v>
      </c>
      <c r="T52" s="8" t="s">
        <v>58</v>
      </c>
      <c r="U52" s="8" t="s">
        <v>250</v>
      </c>
      <c r="V52" s="5" t="s">
        <v>251</v>
      </c>
      <c r="W52" s="9">
        <v>2008</v>
      </c>
      <c r="X52" s="9">
        <v>1591</v>
      </c>
      <c r="Y52" s="7">
        <v>39751</v>
      </c>
      <c r="Z52" s="10">
        <v>5</v>
      </c>
      <c r="AA52" s="10" t="s">
        <v>30</v>
      </c>
      <c r="AB52" s="5"/>
      <c r="AC52" s="5"/>
      <c r="AD52" s="11" t="s">
        <v>218</v>
      </c>
      <c r="AE52" s="12">
        <v>5251575083</v>
      </c>
      <c r="AF52" s="13" t="s">
        <v>219</v>
      </c>
      <c r="AG52" s="5" t="s">
        <v>220</v>
      </c>
      <c r="AH52" s="5">
        <v>2</v>
      </c>
      <c r="AI52" s="5"/>
      <c r="AJ52" s="5" t="s">
        <v>221</v>
      </c>
      <c r="AK52" s="5" t="s">
        <v>222</v>
      </c>
    </row>
    <row r="53" spans="1:37" x14ac:dyDescent="0.3">
      <c r="A53" s="5">
        <v>50</v>
      </c>
      <c r="B53" s="5" t="s">
        <v>44</v>
      </c>
      <c r="C53" s="7">
        <v>46296</v>
      </c>
      <c r="D53" s="7">
        <v>46660</v>
      </c>
      <c r="E53" s="7">
        <v>46661</v>
      </c>
      <c r="F53" s="7">
        <v>47026</v>
      </c>
      <c r="G53" s="33">
        <f t="shared" si="6"/>
        <v>729</v>
      </c>
      <c r="H53" s="14">
        <v>97849</v>
      </c>
      <c r="I53" s="33"/>
      <c r="J53" s="39"/>
      <c r="K53" s="33"/>
      <c r="L53" s="33"/>
      <c r="M53" s="45">
        <f t="shared" si="1"/>
        <v>1</v>
      </c>
      <c r="N53" s="45">
        <f t="shared" si="3"/>
        <v>1</v>
      </c>
      <c r="O53" s="45">
        <f t="shared" si="4"/>
        <v>1</v>
      </c>
      <c r="P53" s="45">
        <f t="shared" si="5"/>
        <v>1</v>
      </c>
      <c r="Q53" s="33">
        <f t="shared" si="2"/>
        <v>4</v>
      </c>
      <c r="R53" s="5" t="s">
        <v>252</v>
      </c>
      <c r="S53" s="16" t="s">
        <v>78</v>
      </c>
      <c r="T53" s="8" t="s">
        <v>186</v>
      </c>
      <c r="U53" s="8" t="s">
        <v>253</v>
      </c>
      <c r="V53" s="5" t="s">
        <v>254</v>
      </c>
      <c r="W53" s="9">
        <v>2024</v>
      </c>
      <c r="X53" s="9">
        <v>2299</v>
      </c>
      <c r="Y53" s="7">
        <v>45477</v>
      </c>
      <c r="Z53" s="10">
        <v>3</v>
      </c>
      <c r="AA53" s="10">
        <v>1245</v>
      </c>
      <c r="AB53" s="5">
        <v>24936</v>
      </c>
      <c r="AC53" s="5" t="s">
        <v>255</v>
      </c>
      <c r="AD53" s="11" t="s">
        <v>218</v>
      </c>
      <c r="AE53" s="12">
        <v>5251575083</v>
      </c>
      <c r="AF53" s="13" t="s">
        <v>219</v>
      </c>
      <c r="AG53" s="5" t="s">
        <v>220</v>
      </c>
      <c r="AH53" s="5">
        <v>2</v>
      </c>
      <c r="AI53" s="5"/>
      <c r="AJ53" s="5" t="s">
        <v>221</v>
      </c>
      <c r="AK53" s="5" t="s">
        <v>222</v>
      </c>
    </row>
    <row r="54" spans="1:37" x14ac:dyDescent="0.3">
      <c r="A54" s="5">
        <v>51</v>
      </c>
      <c r="B54" s="5" t="s">
        <v>256</v>
      </c>
      <c r="C54" s="6">
        <v>46395</v>
      </c>
      <c r="D54" s="6">
        <v>46660</v>
      </c>
      <c r="E54" s="7">
        <v>46661</v>
      </c>
      <c r="F54" s="7">
        <v>47026</v>
      </c>
      <c r="G54" s="33">
        <f t="shared" si="6"/>
        <v>630</v>
      </c>
      <c r="H54" s="15">
        <v>98947.98</v>
      </c>
      <c r="I54" s="33"/>
      <c r="J54" s="39"/>
      <c r="K54" s="33"/>
      <c r="L54" s="33"/>
      <c r="M54" s="45">
        <f t="shared" si="1"/>
        <v>1</v>
      </c>
      <c r="N54" s="45">
        <f t="shared" si="3"/>
        <v>1</v>
      </c>
      <c r="O54" s="45" t="s">
        <v>395</v>
      </c>
      <c r="P54" s="45" t="s">
        <v>395</v>
      </c>
      <c r="Q54" s="33">
        <f t="shared" si="2"/>
        <v>2</v>
      </c>
      <c r="R54" s="5" t="s">
        <v>257</v>
      </c>
      <c r="S54" s="8" t="s">
        <v>28</v>
      </c>
      <c r="T54" s="8" t="s">
        <v>258</v>
      </c>
      <c r="U54" s="8" t="s">
        <v>259</v>
      </c>
      <c r="V54" s="5" t="s">
        <v>260</v>
      </c>
      <c r="W54" s="9">
        <v>2024</v>
      </c>
      <c r="X54" s="9">
        <v>1966</v>
      </c>
      <c r="Y54" s="7">
        <v>45685</v>
      </c>
      <c r="Z54" s="10">
        <v>1</v>
      </c>
      <c r="AA54" s="10">
        <v>3447</v>
      </c>
      <c r="AB54" s="5" t="s">
        <v>261</v>
      </c>
      <c r="AC54" s="5" t="s">
        <v>255</v>
      </c>
      <c r="AD54" s="11" t="s">
        <v>218</v>
      </c>
      <c r="AE54" s="12">
        <v>5251575083</v>
      </c>
      <c r="AF54" s="13" t="s">
        <v>219</v>
      </c>
      <c r="AG54" s="5" t="s">
        <v>220</v>
      </c>
      <c r="AH54" s="5">
        <v>2</v>
      </c>
      <c r="AI54" s="5"/>
      <c r="AJ54" s="5" t="s">
        <v>221</v>
      </c>
      <c r="AK54" s="5" t="s">
        <v>222</v>
      </c>
    </row>
    <row r="55" spans="1:37" x14ac:dyDescent="0.3">
      <c r="A55" s="5">
        <v>52</v>
      </c>
      <c r="B55" s="18" t="s">
        <v>262</v>
      </c>
      <c r="C55" s="19">
        <v>46343</v>
      </c>
      <c r="D55" s="6">
        <v>46660</v>
      </c>
      <c r="E55" s="7">
        <v>46661</v>
      </c>
      <c r="F55" s="7">
        <v>47026</v>
      </c>
      <c r="G55" s="33">
        <f t="shared" si="6"/>
        <v>682</v>
      </c>
      <c r="H55" s="21">
        <v>141393.42000000001</v>
      </c>
      <c r="I55" s="33"/>
      <c r="J55" s="39"/>
      <c r="K55" s="33"/>
      <c r="L55" s="33"/>
      <c r="M55" s="45">
        <f t="shared" si="1"/>
        <v>1</v>
      </c>
      <c r="N55" s="45">
        <f t="shared" si="3"/>
        <v>1</v>
      </c>
      <c r="O55" s="45">
        <f t="shared" si="4"/>
        <v>1</v>
      </c>
      <c r="P55" s="45" t="s">
        <v>395</v>
      </c>
      <c r="Q55" s="33">
        <f t="shared" si="2"/>
        <v>3</v>
      </c>
      <c r="R55" s="18" t="s">
        <v>263</v>
      </c>
      <c r="S55" s="18" t="s">
        <v>28</v>
      </c>
      <c r="T55" s="18" t="s">
        <v>258</v>
      </c>
      <c r="U55" s="18" t="s">
        <v>264</v>
      </c>
      <c r="V55" s="18" t="s">
        <v>265</v>
      </c>
      <c r="W55" s="18">
        <v>2024</v>
      </c>
      <c r="X55" s="18">
        <v>1647</v>
      </c>
      <c r="Y55" s="20">
        <v>45988</v>
      </c>
      <c r="Z55" s="18">
        <v>1</v>
      </c>
      <c r="AA55" s="18"/>
      <c r="AB55" s="5" t="s">
        <v>266</v>
      </c>
      <c r="AC55" s="18" t="s">
        <v>50</v>
      </c>
      <c r="AD55" s="11" t="s">
        <v>218</v>
      </c>
      <c r="AE55" s="12">
        <v>5251575083</v>
      </c>
      <c r="AF55" s="13" t="s">
        <v>219</v>
      </c>
      <c r="AG55" s="5" t="s">
        <v>220</v>
      </c>
      <c r="AH55" s="5">
        <v>2</v>
      </c>
      <c r="AI55" s="5"/>
      <c r="AJ55" s="5" t="s">
        <v>221</v>
      </c>
      <c r="AK55" s="5" t="s">
        <v>222</v>
      </c>
    </row>
    <row r="56" spans="1:37" x14ac:dyDescent="0.3">
      <c r="A56" s="5">
        <v>53</v>
      </c>
      <c r="B56" s="5" t="s">
        <v>44</v>
      </c>
      <c r="C56" s="6">
        <v>46622</v>
      </c>
      <c r="D56" s="6">
        <v>46660</v>
      </c>
      <c r="E56" s="7">
        <v>46661</v>
      </c>
      <c r="F56" s="7">
        <v>47026</v>
      </c>
      <c r="G56" s="33">
        <f t="shared" si="6"/>
        <v>403</v>
      </c>
      <c r="H56" s="15">
        <v>124800</v>
      </c>
      <c r="I56" s="33"/>
      <c r="J56" s="39"/>
      <c r="K56" s="33"/>
      <c r="L56" s="33"/>
      <c r="M56" s="45">
        <f t="shared" si="1"/>
        <v>1</v>
      </c>
      <c r="N56" s="45">
        <f t="shared" si="3"/>
        <v>1</v>
      </c>
      <c r="O56" s="45">
        <f t="shared" si="4"/>
        <v>1</v>
      </c>
      <c r="P56" s="45">
        <f t="shared" si="5"/>
        <v>1</v>
      </c>
      <c r="Q56" s="33">
        <f t="shared" si="2"/>
        <v>4</v>
      </c>
      <c r="R56" s="5" t="s">
        <v>267</v>
      </c>
      <c r="S56" s="8" t="s">
        <v>46</v>
      </c>
      <c r="T56" s="8" t="s">
        <v>268</v>
      </c>
      <c r="U56" s="8" t="s">
        <v>269</v>
      </c>
      <c r="V56" s="5" t="s">
        <v>270</v>
      </c>
      <c r="W56" s="9">
        <v>2021</v>
      </c>
      <c r="X56" s="9">
        <v>1998</v>
      </c>
      <c r="Y56" s="7">
        <v>44607</v>
      </c>
      <c r="Z56" s="10">
        <v>5</v>
      </c>
      <c r="AA56" s="10">
        <v>750</v>
      </c>
      <c r="AB56" s="5">
        <v>152850</v>
      </c>
      <c r="AC56" s="18" t="s">
        <v>50</v>
      </c>
      <c r="AD56" s="11" t="s">
        <v>271</v>
      </c>
      <c r="AE56" s="12">
        <v>5251575083</v>
      </c>
      <c r="AF56" s="13" t="s">
        <v>272</v>
      </c>
      <c r="AG56" s="5" t="s">
        <v>273</v>
      </c>
      <c r="AH56" s="5">
        <v>1</v>
      </c>
      <c r="AI56" s="5"/>
      <c r="AJ56" s="5" t="s">
        <v>274</v>
      </c>
      <c r="AK56" s="5" t="s">
        <v>222</v>
      </c>
    </row>
    <row r="57" spans="1:37" x14ac:dyDescent="0.3">
      <c r="A57" s="5">
        <v>54</v>
      </c>
      <c r="B57" s="5" t="s">
        <v>61</v>
      </c>
      <c r="C57" s="7">
        <v>46296</v>
      </c>
      <c r="D57" s="7">
        <v>46660</v>
      </c>
      <c r="E57" s="7">
        <v>46661</v>
      </c>
      <c r="F57" s="7">
        <v>47026</v>
      </c>
      <c r="G57" s="33">
        <f t="shared" si="6"/>
        <v>729</v>
      </c>
      <c r="H57" s="5"/>
      <c r="I57" s="33"/>
      <c r="J57" s="39"/>
      <c r="K57" s="33"/>
      <c r="L57" s="33"/>
      <c r="M57" s="45">
        <f t="shared" si="1"/>
        <v>1</v>
      </c>
      <c r="N57" s="45" t="s">
        <v>395</v>
      </c>
      <c r="O57" s="45">
        <f t="shared" si="4"/>
        <v>1</v>
      </c>
      <c r="P57" s="45">
        <f t="shared" si="5"/>
        <v>1</v>
      </c>
      <c r="Q57" s="33">
        <f t="shared" si="2"/>
        <v>3</v>
      </c>
      <c r="R57" s="22" t="s">
        <v>275</v>
      </c>
      <c r="S57" s="8" t="s">
        <v>46</v>
      </c>
      <c r="T57" s="8" t="s">
        <v>276</v>
      </c>
      <c r="U57" s="8" t="s">
        <v>277</v>
      </c>
      <c r="V57" s="5" t="s">
        <v>278</v>
      </c>
      <c r="W57" s="9">
        <v>2018</v>
      </c>
      <c r="X57" s="9">
        <v>1598</v>
      </c>
      <c r="Y57" s="7">
        <v>43553</v>
      </c>
      <c r="Z57" s="10">
        <v>5</v>
      </c>
      <c r="AA57" s="10">
        <v>635</v>
      </c>
      <c r="AB57" s="5"/>
      <c r="AC57" s="5"/>
      <c r="AD57" s="11" t="s">
        <v>279</v>
      </c>
      <c r="AE57" s="12">
        <v>5251575083</v>
      </c>
      <c r="AF57" s="13" t="s">
        <v>280</v>
      </c>
      <c r="AG57" s="5" t="s">
        <v>281</v>
      </c>
      <c r="AH57" s="5">
        <v>2</v>
      </c>
      <c r="AI57" s="23"/>
      <c r="AJ57" s="5" t="s">
        <v>282</v>
      </c>
      <c r="AK57" s="5" t="s">
        <v>283</v>
      </c>
    </row>
    <row r="58" spans="1:37" x14ac:dyDescent="0.3">
      <c r="A58" s="5">
        <v>55</v>
      </c>
      <c r="B58" s="5" t="s">
        <v>85</v>
      </c>
      <c r="C58" s="7">
        <v>46296</v>
      </c>
      <c r="D58" s="7">
        <v>46660</v>
      </c>
      <c r="E58" s="7">
        <v>46661</v>
      </c>
      <c r="F58" s="7">
        <v>47026</v>
      </c>
      <c r="G58" s="33">
        <f t="shared" si="6"/>
        <v>729</v>
      </c>
      <c r="H58" s="5"/>
      <c r="I58" s="33"/>
      <c r="J58" s="39"/>
      <c r="K58" s="33"/>
      <c r="L58" s="33"/>
      <c r="M58" s="45">
        <f t="shared" si="1"/>
        <v>1</v>
      </c>
      <c r="N58" s="45" t="s">
        <v>395</v>
      </c>
      <c r="O58" s="45">
        <f t="shared" si="4"/>
        <v>1</v>
      </c>
      <c r="P58" s="45" t="s">
        <v>395</v>
      </c>
      <c r="Q58" s="33">
        <f t="shared" si="2"/>
        <v>2</v>
      </c>
      <c r="R58" s="22" t="s">
        <v>284</v>
      </c>
      <c r="S58" s="8" t="s">
        <v>28</v>
      </c>
      <c r="T58" s="8" t="s">
        <v>116</v>
      </c>
      <c r="U58" s="8" t="s">
        <v>117</v>
      </c>
      <c r="V58" s="5">
        <v>20025</v>
      </c>
      <c r="W58" s="9">
        <v>2001</v>
      </c>
      <c r="X58" s="9">
        <v>0</v>
      </c>
      <c r="Y58" s="7">
        <v>37242</v>
      </c>
      <c r="Z58" s="10">
        <v>1</v>
      </c>
      <c r="AA58" s="10" t="s">
        <v>30</v>
      </c>
      <c r="AB58" s="5"/>
      <c r="AC58" s="5"/>
      <c r="AD58" s="11" t="s">
        <v>279</v>
      </c>
      <c r="AE58" s="12">
        <v>5251575083</v>
      </c>
      <c r="AF58" s="13" t="s">
        <v>280</v>
      </c>
      <c r="AG58" s="5" t="s">
        <v>281</v>
      </c>
      <c r="AH58" s="5">
        <v>2</v>
      </c>
      <c r="AI58" s="5"/>
      <c r="AJ58" s="5" t="s">
        <v>282</v>
      </c>
      <c r="AK58" s="5" t="s">
        <v>283</v>
      </c>
    </row>
    <row r="59" spans="1:37" x14ac:dyDescent="0.3">
      <c r="A59" s="5">
        <v>56</v>
      </c>
      <c r="B59" s="5" t="s">
        <v>26</v>
      </c>
      <c r="C59" s="7">
        <v>46296</v>
      </c>
      <c r="D59" s="7">
        <v>46660</v>
      </c>
      <c r="E59" s="7">
        <v>46661</v>
      </c>
      <c r="F59" s="7">
        <v>47026</v>
      </c>
      <c r="G59" s="33">
        <f t="shared" si="6"/>
        <v>729</v>
      </c>
      <c r="H59" s="5"/>
      <c r="I59" s="33"/>
      <c r="J59" s="39"/>
      <c r="K59" s="33"/>
      <c r="L59" s="33"/>
      <c r="M59" s="45">
        <f t="shared" si="1"/>
        <v>1</v>
      </c>
      <c r="N59" s="45" t="s">
        <v>395</v>
      </c>
      <c r="O59" s="45" t="s">
        <v>395</v>
      </c>
      <c r="P59" s="45" t="s">
        <v>395</v>
      </c>
      <c r="Q59" s="33">
        <f t="shared" si="2"/>
        <v>1</v>
      </c>
      <c r="R59" s="22" t="s">
        <v>285</v>
      </c>
      <c r="S59" s="8" t="s">
        <v>28</v>
      </c>
      <c r="T59" s="8" t="s">
        <v>104</v>
      </c>
      <c r="U59" s="8">
        <v>7340</v>
      </c>
      <c r="V59" s="5" t="s">
        <v>286</v>
      </c>
      <c r="W59" s="9">
        <v>2003</v>
      </c>
      <c r="X59" s="9" t="s">
        <v>287</v>
      </c>
      <c r="Y59" s="7" t="s">
        <v>30</v>
      </c>
      <c r="Z59" s="10">
        <v>1</v>
      </c>
      <c r="AA59" s="10" t="s">
        <v>30</v>
      </c>
      <c r="AB59" s="5"/>
      <c r="AC59" s="5"/>
      <c r="AD59" s="11" t="s">
        <v>279</v>
      </c>
      <c r="AE59" s="12">
        <v>5251575083</v>
      </c>
      <c r="AF59" s="13" t="s">
        <v>280</v>
      </c>
      <c r="AG59" s="5" t="s">
        <v>281</v>
      </c>
      <c r="AH59" s="5">
        <v>2</v>
      </c>
      <c r="AI59" s="5"/>
      <c r="AJ59" s="5" t="s">
        <v>282</v>
      </c>
      <c r="AK59" s="5" t="s">
        <v>283</v>
      </c>
    </row>
    <row r="60" spans="1:37" x14ac:dyDescent="0.3">
      <c r="A60" s="5">
        <v>57</v>
      </c>
      <c r="B60" s="5" t="s">
        <v>26</v>
      </c>
      <c r="C60" s="7">
        <v>46296</v>
      </c>
      <c r="D60" s="7">
        <v>46660</v>
      </c>
      <c r="E60" s="7">
        <v>46661</v>
      </c>
      <c r="F60" s="7">
        <v>47026</v>
      </c>
      <c r="G60" s="33">
        <f t="shared" si="6"/>
        <v>729</v>
      </c>
      <c r="H60" s="5"/>
      <c r="I60" s="33"/>
      <c r="J60" s="39"/>
      <c r="K60" s="33"/>
      <c r="L60" s="33"/>
      <c r="M60" s="45">
        <f t="shared" si="1"/>
        <v>1</v>
      </c>
      <c r="N60" s="45" t="s">
        <v>395</v>
      </c>
      <c r="O60" s="45" t="s">
        <v>395</v>
      </c>
      <c r="P60" s="45" t="s">
        <v>395</v>
      </c>
      <c r="Q60" s="33">
        <f t="shared" si="2"/>
        <v>1</v>
      </c>
      <c r="R60" s="22" t="s">
        <v>288</v>
      </c>
      <c r="S60" s="8" t="s">
        <v>28</v>
      </c>
      <c r="T60" s="8" t="s">
        <v>87</v>
      </c>
      <c r="U60" s="8" t="s">
        <v>191</v>
      </c>
      <c r="V60" s="5">
        <v>597067</v>
      </c>
      <c r="W60" s="9">
        <v>1987</v>
      </c>
      <c r="X60" s="9">
        <v>0</v>
      </c>
      <c r="Y60" s="7" t="s">
        <v>30</v>
      </c>
      <c r="Z60" s="10">
        <v>1</v>
      </c>
      <c r="AA60" s="10" t="s">
        <v>30</v>
      </c>
      <c r="AB60" s="5"/>
      <c r="AC60" s="5"/>
      <c r="AD60" s="11" t="s">
        <v>279</v>
      </c>
      <c r="AE60" s="12">
        <v>5251575083</v>
      </c>
      <c r="AF60" s="13" t="s">
        <v>280</v>
      </c>
      <c r="AG60" s="5" t="s">
        <v>281</v>
      </c>
      <c r="AH60" s="5">
        <v>2</v>
      </c>
      <c r="AI60" s="5"/>
      <c r="AJ60" s="5" t="s">
        <v>282</v>
      </c>
      <c r="AK60" s="5" t="s">
        <v>283</v>
      </c>
    </row>
    <row r="61" spans="1:37" x14ac:dyDescent="0.3">
      <c r="A61" s="5">
        <v>58</v>
      </c>
      <c r="B61" s="5" t="s">
        <v>26</v>
      </c>
      <c r="C61" s="7">
        <v>46296</v>
      </c>
      <c r="D61" s="7">
        <v>46660</v>
      </c>
      <c r="E61" s="7">
        <v>46661</v>
      </c>
      <c r="F61" s="7">
        <v>47026</v>
      </c>
      <c r="G61" s="33">
        <f t="shared" si="6"/>
        <v>729</v>
      </c>
      <c r="H61" s="5"/>
      <c r="I61" s="33"/>
      <c r="J61" s="39"/>
      <c r="K61" s="33"/>
      <c r="L61" s="33"/>
      <c r="M61" s="45">
        <f t="shared" si="1"/>
        <v>1</v>
      </c>
      <c r="N61" s="45" t="s">
        <v>395</v>
      </c>
      <c r="O61" s="45" t="s">
        <v>395</v>
      </c>
      <c r="P61" s="45" t="s">
        <v>395</v>
      </c>
      <c r="Q61" s="33">
        <f t="shared" si="2"/>
        <v>1</v>
      </c>
      <c r="R61" s="22" t="s">
        <v>289</v>
      </c>
      <c r="S61" s="8" t="s">
        <v>28</v>
      </c>
      <c r="T61" s="8" t="s">
        <v>87</v>
      </c>
      <c r="U61" s="8" t="s">
        <v>290</v>
      </c>
      <c r="V61" s="5">
        <v>96651</v>
      </c>
      <c r="W61" s="9">
        <v>1996</v>
      </c>
      <c r="X61" s="9">
        <v>0</v>
      </c>
      <c r="Y61" s="7" t="s">
        <v>30</v>
      </c>
      <c r="Z61" s="10">
        <v>1</v>
      </c>
      <c r="AA61" s="10" t="s">
        <v>30</v>
      </c>
      <c r="AB61" s="5"/>
      <c r="AC61" s="5"/>
      <c r="AD61" s="11" t="s">
        <v>279</v>
      </c>
      <c r="AE61" s="12">
        <v>5251575083</v>
      </c>
      <c r="AF61" s="13" t="s">
        <v>280</v>
      </c>
      <c r="AG61" s="5" t="s">
        <v>281</v>
      </c>
      <c r="AH61" s="5">
        <v>2</v>
      </c>
      <c r="AI61" s="5"/>
      <c r="AJ61" s="5" t="s">
        <v>282</v>
      </c>
      <c r="AK61" s="5" t="s">
        <v>283</v>
      </c>
    </row>
    <row r="62" spans="1:37" x14ac:dyDescent="0.3">
      <c r="A62" s="5">
        <v>59</v>
      </c>
      <c r="B62" s="5" t="s">
        <v>26</v>
      </c>
      <c r="C62" s="7">
        <v>46296</v>
      </c>
      <c r="D62" s="7">
        <v>46660</v>
      </c>
      <c r="E62" s="7">
        <v>46661</v>
      </c>
      <c r="F62" s="7">
        <v>47026</v>
      </c>
      <c r="G62" s="33">
        <f t="shared" si="6"/>
        <v>729</v>
      </c>
      <c r="H62" s="5"/>
      <c r="I62" s="33"/>
      <c r="J62" s="39"/>
      <c r="K62" s="33"/>
      <c r="L62" s="33"/>
      <c r="M62" s="45">
        <f t="shared" si="1"/>
        <v>1</v>
      </c>
      <c r="N62" s="45" t="s">
        <v>395</v>
      </c>
      <c r="O62" s="45" t="s">
        <v>395</v>
      </c>
      <c r="P62" s="45" t="s">
        <v>395</v>
      </c>
      <c r="Q62" s="33">
        <f t="shared" si="2"/>
        <v>1</v>
      </c>
      <c r="R62" s="22" t="s">
        <v>291</v>
      </c>
      <c r="S62" s="8" t="s">
        <v>38</v>
      </c>
      <c r="T62" s="8" t="s">
        <v>292</v>
      </c>
      <c r="U62" s="8" t="s">
        <v>293</v>
      </c>
      <c r="V62" s="5">
        <v>47571</v>
      </c>
      <c r="W62" s="9">
        <v>1975</v>
      </c>
      <c r="X62" s="9">
        <v>0</v>
      </c>
      <c r="Y62" s="7" t="s">
        <v>30</v>
      </c>
      <c r="Z62" s="10" t="s">
        <v>30</v>
      </c>
      <c r="AA62" s="10">
        <v>4000</v>
      </c>
      <c r="AB62" s="5"/>
      <c r="AC62" s="5"/>
      <c r="AD62" s="11" t="s">
        <v>279</v>
      </c>
      <c r="AE62" s="12">
        <v>5251575083</v>
      </c>
      <c r="AF62" s="13" t="s">
        <v>280</v>
      </c>
      <c r="AG62" s="5" t="s">
        <v>281</v>
      </c>
      <c r="AH62" s="5">
        <v>2</v>
      </c>
      <c r="AI62" s="5"/>
      <c r="AJ62" s="5" t="s">
        <v>282</v>
      </c>
      <c r="AK62" s="5" t="s">
        <v>283</v>
      </c>
    </row>
    <row r="63" spans="1:37" x14ac:dyDescent="0.3">
      <c r="A63" s="5">
        <v>60</v>
      </c>
      <c r="B63" s="5" t="s">
        <v>26</v>
      </c>
      <c r="C63" s="7">
        <v>46296</v>
      </c>
      <c r="D63" s="7">
        <v>46660</v>
      </c>
      <c r="E63" s="7">
        <v>46661</v>
      </c>
      <c r="F63" s="7">
        <v>47026</v>
      </c>
      <c r="G63" s="33">
        <f t="shared" si="6"/>
        <v>729</v>
      </c>
      <c r="H63" s="5"/>
      <c r="I63" s="33"/>
      <c r="J63" s="39"/>
      <c r="K63" s="33"/>
      <c r="L63" s="33"/>
      <c r="M63" s="45">
        <f t="shared" si="1"/>
        <v>1</v>
      </c>
      <c r="N63" s="45" t="s">
        <v>395</v>
      </c>
      <c r="O63" s="45" t="s">
        <v>395</v>
      </c>
      <c r="P63" s="45" t="s">
        <v>395</v>
      </c>
      <c r="Q63" s="33">
        <f t="shared" si="2"/>
        <v>1</v>
      </c>
      <c r="R63" s="22" t="s">
        <v>294</v>
      </c>
      <c r="S63" s="8" t="s">
        <v>38</v>
      </c>
      <c r="T63" s="8" t="s">
        <v>137</v>
      </c>
      <c r="U63" s="8" t="s">
        <v>295</v>
      </c>
      <c r="V63" s="5">
        <v>37550</v>
      </c>
      <c r="W63" s="9">
        <v>1987</v>
      </c>
      <c r="X63" s="9">
        <v>0</v>
      </c>
      <c r="Y63" s="7" t="s">
        <v>30</v>
      </c>
      <c r="Z63" s="10" t="s">
        <v>30</v>
      </c>
      <c r="AA63" s="10">
        <v>4000</v>
      </c>
      <c r="AB63" s="5"/>
      <c r="AC63" s="5"/>
      <c r="AD63" s="11" t="s">
        <v>279</v>
      </c>
      <c r="AE63" s="12">
        <v>5251575083</v>
      </c>
      <c r="AF63" s="13" t="s">
        <v>280</v>
      </c>
      <c r="AG63" s="5" t="s">
        <v>281</v>
      </c>
      <c r="AH63" s="5">
        <v>2</v>
      </c>
      <c r="AI63" s="5"/>
      <c r="AJ63" s="5" t="s">
        <v>282</v>
      </c>
      <c r="AK63" s="5" t="s">
        <v>283</v>
      </c>
    </row>
    <row r="64" spans="1:37" x14ac:dyDescent="0.3">
      <c r="A64" s="5">
        <v>61</v>
      </c>
      <c r="B64" s="5" t="s">
        <v>26</v>
      </c>
      <c r="C64" s="7">
        <v>46296</v>
      </c>
      <c r="D64" s="7">
        <v>46660</v>
      </c>
      <c r="E64" s="7">
        <v>46661</v>
      </c>
      <c r="F64" s="7">
        <v>47026</v>
      </c>
      <c r="G64" s="33">
        <f t="shared" si="6"/>
        <v>729</v>
      </c>
      <c r="H64" s="5"/>
      <c r="I64" s="33"/>
      <c r="J64" s="39"/>
      <c r="K64" s="33"/>
      <c r="L64" s="33"/>
      <c r="M64" s="45">
        <f t="shared" si="1"/>
        <v>1</v>
      </c>
      <c r="N64" s="45" t="s">
        <v>395</v>
      </c>
      <c r="O64" s="45" t="s">
        <v>395</v>
      </c>
      <c r="P64" s="45" t="s">
        <v>395</v>
      </c>
      <c r="Q64" s="33">
        <f t="shared" si="2"/>
        <v>1</v>
      </c>
      <c r="R64" s="22" t="s">
        <v>296</v>
      </c>
      <c r="S64" s="8" t="s">
        <v>38</v>
      </c>
      <c r="T64" s="8" t="s">
        <v>297</v>
      </c>
      <c r="U64" s="8" t="s">
        <v>298</v>
      </c>
      <c r="V64" s="5">
        <v>5509</v>
      </c>
      <c r="W64" s="9">
        <v>1987</v>
      </c>
      <c r="X64" s="9">
        <v>0</v>
      </c>
      <c r="Y64" s="7" t="s">
        <v>30</v>
      </c>
      <c r="Z64" s="10" t="s">
        <v>30</v>
      </c>
      <c r="AA64" s="10">
        <v>6000</v>
      </c>
      <c r="AB64" s="5"/>
      <c r="AC64" s="5"/>
      <c r="AD64" s="11" t="s">
        <v>279</v>
      </c>
      <c r="AE64" s="12">
        <v>5251575083</v>
      </c>
      <c r="AF64" s="13" t="s">
        <v>280</v>
      </c>
      <c r="AG64" s="5" t="s">
        <v>281</v>
      </c>
      <c r="AH64" s="5">
        <v>2</v>
      </c>
      <c r="AI64" s="5"/>
      <c r="AJ64" s="5" t="s">
        <v>282</v>
      </c>
      <c r="AK64" s="5" t="s">
        <v>283</v>
      </c>
    </row>
    <row r="65" spans="1:37" x14ac:dyDescent="0.3">
      <c r="A65" s="5">
        <v>62</v>
      </c>
      <c r="B65" s="5" t="s">
        <v>26</v>
      </c>
      <c r="C65" s="7">
        <v>46296</v>
      </c>
      <c r="D65" s="7">
        <v>46660</v>
      </c>
      <c r="E65" s="7">
        <v>46661</v>
      </c>
      <c r="F65" s="7">
        <v>47026</v>
      </c>
      <c r="G65" s="33">
        <f t="shared" si="6"/>
        <v>729</v>
      </c>
      <c r="H65" s="5"/>
      <c r="I65" s="33"/>
      <c r="J65" s="39"/>
      <c r="K65" s="33"/>
      <c r="L65" s="33"/>
      <c r="M65" s="45">
        <f t="shared" si="1"/>
        <v>1</v>
      </c>
      <c r="N65" s="45" t="s">
        <v>395</v>
      </c>
      <c r="O65" s="45" t="s">
        <v>395</v>
      </c>
      <c r="P65" s="45" t="s">
        <v>395</v>
      </c>
      <c r="Q65" s="33">
        <f t="shared" si="2"/>
        <v>1</v>
      </c>
      <c r="R65" s="22" t="s">
        <v>299</v>
      </c>
      <c r="S65" s="8" t="s">
        <v>38</v>
      </c>
      <c r="T65" s="8" t="s">
        <v>292</v>
      </c>
      <c r="U65" s="8" t="s">
        <v>300</v>
      </c>
      <c r="V65" s="5" t="s">
        <v>301</v>
      </c>
      <c r="W65" s="9">
        <v>1990</v>
      </c>
      <c r="X65" s="9">
        <v>0</v>
      </c>
      <c r="Y65" s="7" t="s">
        <v>30</v>
      </c>
      <c r="Z65" s="10" t="s">
        <v>30</v>
      </c>
      <c r="AA65" s="10">
        <v>6000</v>
      </c>
      <c r="AB65" s="5"/>
      <c r="AC65" s="5"/>
      <c r="AD65" s="11" t="s">
        <v>279</v>
      </c>
      <c r="AE65" s="12">
        <v>5251575083</v>
      </c>
      <c r="AF65" s="13" t="s">
        <v>280</v>
      </c>
      <c r="AG65" s="5" t="s">
        <v>281</v>
      </c>
      <c r="AH65" s="5">
        <v>2</v>
      </c>
      <c r="AI65" s="5"/>
      <c r="AJ65" s="5" t="s">
        <v>282</v>
      </c>
      <c r="AK65" s="5" t="s">
        <v>283</v>
      </c>
    </row>
    <row r="66" spans="1:37" x14ac:dyDescent="0.3">
      <c r="A66" s="5">
        <v>63</v>
      </c>
      <c r="B66" s="5" t="s">
        <v>26</v>
      </c>
      <c r="C66" s="7">
        <v>46296</v>
      </c>
      <c r="D66" s="7">
        <v>46660</v>
      </c>
      <c r="E66" s="7">
        <v>46661</v>
      </c>
      <c r="F66" s="7">
        <v>47026</v>
      </c>
      <c r="G66" s="33">
        <f t="shared" si="6"/>
        <v>729</v>
      </c>
      <c r="H66" s="5"/>
      <c r="I66" s="33"/>
      <c r="J66" s="39"/>
      <c r="K66" s="33"/>
      <c r="L66" s="33"/>
      <c r="M66" s="45">
        <f t="shared" si="1"/>
        <v>1</v>
      </c>
      <c r="N66" s="45" t="s">
        <v>395</v>
      </c>
      <c r="O66" s="45" t="s">
        <v>395</v>
      </c>
      <c r="P66" s="45" t="s">
        <v>395</v>
      </c>
      <c r="Q66" s="33">
        <f t="shared" si="2"/>
        <v>1</v>
      </c>
      <c r="R66" s="22" t="s">
        <v>302</v>
      </c>
      <c r="S66" s="8" t="s">
        <v>38</v>
      </c>
      <c r="T66" s="8" t="s">
        <v>303</v>
      </c>
      <c r="U66" s="8">
        <v>426</v>
      </c>
      <c r="V66" s="5" t="s">
        <v>304</v>
      </c>
      <c r="W66" s="9">
        <v>1979</v>
      </c>
      <c r="X66" s="9">
        <v>0</v>
      </c>
      <c r="Y66" s="7" t="s">
        <v>30</v>
      </c>
      <c r="Z66" s="10" t="s">
        <v>30</v>
      </c>
      <c r="AA66" s="10">
        <v>150</v>
      </c>
      <c r="AB66" s="5"/>
      <c r="AC66" s="5"/>
      <c r="AD66" s="11" t="s">
        <v>279</v>
      </c>
      <c r="AE66" s="12">
        <v>5251575083</v>
      </c>
      <c r="AF66" s="13" t="s">
        <v>280</v>
      </c>
      <c r="AG66" s="5" t="s">
        <v>281</v>
      </c>
      <c r="AH66" s="5">
        <v>2</v>
      </c>
      <c r="AI66" s="5"/>
      <c r="AJ66" s="5" t="s">
        <v>282</v>
      </c>
      <c r="AK66" s="5" t="s">
        <v>283</v>
      </c>
    </row>
    <row r="67" spans="1:37" x14ac:dyDescent="0.3">
      <c r="A67" s="5">
        <v>64</v>
      </c>
      <c r="B67" s="5" t="s">
        <v>26</v>
      </c>
      <c r="C67" s="7">
        <v>46296</v>
      </c>
      <c r="D67" s="7">
        <v>46660</v>
      </c>
      <c r="E67" s="7">
        <v>46661</v>
      </c>
      <c r="F67" s="7">
        <v>47026</v>
      </c>
      <c r="G67" s="33">
        <f t="shared" si="6"/>
        <v>729</v>
      </c>
      <c r="H67" s="5"/>
      <c r="I67" s="34"/>
      <c r="J67" s="40"/>
      <c r="K67" s="34"/>
      <c r="L67" s="34"/>
      <c r="M67" s="45">
        <f t="shared" si="1"/>
        <v>1</v>
      </c>
      <c r="N67" s="45" t="s">
        <v>395</v>
      </c>
      <c r="O67" s="45" t="s">
        <v>395</v>
      </c>
      <c r="P67" s="45" t="s">
        <v>395</v>
      </c>
      <c r="Q67" s="33">
        <f t="shared" si="2"/>
        <v>1</v>
      </c>
      <c r="R67" s="24" t="s">
        <v>305</v>
      </c>
      <c r="S67" s="8" t="s">
        <v>38</v>
      </c>
      <c r="T67" s="8" t="s">
        <v>129</v>
      </c>
      <c r="U67" s="8">
        <v>0</v>
      </c>
      <c r="V67" s="5" t="s">
        <v>306</v>
      </c>
      <c r="W67" s="9">
        <v>1997</v>
      </c>
      <c r="X67" s="9">
        <v>0</v>
      </c>
      <c r="Y67" s="7" t="s">
        <v>30</v>
      </c>
      <c r="Z67" s="10" t="s">
        <v>30</v>
      </c>
      <c r="AA67" s="10">
        <v>3500</v>
      </c>
      <c r="AB67" s="5"/>
      <c r="AC67" s="5"/>
      <c r="AD67" s="11" t="s">
        <v>279</v>
      </c>
      <c r="AE67" s="12">
        <v>5251575083</v>
      </c>
      <c r="AF67" s="13" t="s">
        <v>280</v>
      </c>
      <c r="AG67" s="5" t="s">
        <v>281</v>
      </c>
      <c r="AH67" s="5">
        <v>2</v>
      </c>
      <c r="AI67" s="5"/>
      <c r="AJ67" s="5" t="s">
        <v>282</v>
      </c>
      <c r="AK67" s="5" t="s">
        <v>283</v>
      </c>
    </row>
    <row r="68" spans="1:37" x14ac:dyDescent="0.3">
      <c r="A68" s="5">
        <v>65</v>
      </c>
      <c r="B68" s="5" t="s">
        <v>26</v>
      </c>
      <c r="C68" s="7">
        <v>46296</v>
      </c>
      <c r="D68" s="7">
        <v>46660</v>
      </c>
      <c r="E68" s="7">
        <v>46661</v>
      </c>
      <c r="F68" s="7">
        <v>47026</v>
      </c>
      <c r="G68" s="33">
        <f t="shared" si="6"/>
        <v>729</v>
      </c>
      <c r="H68" s="5"/>
      <c r="I68" s="33"/>
      <c r="J68" s="39"/>
      <c r="K68" s="33"/>
      <c r="L68" s="33"/>
      <c r="M68" s="45">
        <f t="shared" si="1"/>
        <v>1</v>
      </c>
      <c r="N68" s="45" t="s">
        <v>395</v>
      </c>
      <c r="O68" s="45" t="s">
        <v>395</v>
      </c>
      <c r="P68" s="45" t="s">
        <v>395</v>
      </c>
      <c r="Q68" s="33">
        <f t="shared" si="2"/>
        <v>1</v>
      </c>
      <c r="R68" s="22" t="s">
        <v>307</v>
      </c>
      <c r="S68" s="8" t="s">
        <v>38</v>
      </c>
      <c r="T68" s="8" t="s">
        <v>137</v>
      </c>
      <c r="U68" s="8" t="s">
        <v>295</v>
      </c>
      <c r="V68" s="5">
        <v>37587</v>
      </c>
      <c r="W68" s="9">
        <v>1987</v>
      </c>
      <c r="X68" s="9">
        <v>0</v>
      </c>
      <c r="Y68" s="7" t="s">
        <v>30</v>
      </c>
      <c r="Z68" s="10" t="s">
        <v>30</v>
      </c>
      <c r="AA68" s="10">
        <v>4000</v>
      </c>
      <c r="AB68" s="5"/>
      <c r="AC68" s="5"/>
      <c r="AD68" s="11" t="s">
        <v>279</v>
      </c>
      <c r="AE68" s="12">
        <v>5251575083</v>
      </c>
      <c r="AF68" s="13" t="s">
        <v>280</v>
      </c>
      <c r="AG68" s="5" t="s">
        <v>281</v>
      </c>
      <c r="AH68" s="5">
        <v>2</v>
      </c>
      <c r="AI68" s="5"/>
      <c r="AJ68" s="5" t="s">
        <v>282</v>
      </c>
      <c r="AK68" s="5" t="s">
        <v>283</v>
      </c>
    </row>
    <row r="69" spans="1:37" x14ac:dyDescent="0.3">
      <c r="A69" s="5">
        <v>66</v>
      </c>
      <c r="B69" s="5" t="s">
        <v>26</v>
      </c>
      <c r="C69" s="7">
        <v>46296</v>
      </c>
      <c r="D69" s="7">
        <v>46660</v>
      </c>
      <c r="E69" s="7">
        <v>46661</v>
      </c>
      <c r="F69" s="7">
        <v>47026</v>
      </c>
      <c r="G69" s="33">
        <f t="shared" si="6"/>
        <v>729</v>
      </c>
      <c r="H69" s="5"/>
      <c r="I69" s="33"/>
      <c r="J69" s="39"/>
      <c r="K69" s="33"/>
      <c r="L69" s="33"/>
      <c r="M69" s="45">
        <f t="shared" ref="M69:M90" si="7">IF(ROUND($I69*$G69/365,2)&gt;1,ROUND($I69*$G69/365,2),1)</f>
        <v>1</v>
      </c>
      <c r="N69" s="45" t="s">
        <v>395</v>
      </c>
      <c r="O69" s="45" t="s">
        <v>395</v>
      </c>
      <c r="P69" s="45" t="s">
        <v>395</v>
      </c>
      <c r="Q69" s="33">
        <f t="shared" ref="Q69:Q90" si="8">SUM(M69:P69)</f>
        <v>1</v>
      </c>
      <c r="R69" s="22" t="s">
        <v>308</v>
      </c>
      <c r="S69" s="8" t="s">
        <v>38</v>
      </c>
      <c r="T69" s="8" t="s">
        <v>292</v>
      </c>
      <c r="U69" s="8" t="s">
        <v>309</v>
      </c>
      <c r="V69" s="5">
        <v>43222</v>
      </c>
      <c r="W69" s="9">
        <v>1987</v>
      </c>
      <c r="X69" s="9">
        <v>0</v>
      </c>
      <c r="Y69" s="7" t="s">
        <v>30</v>
      </c>
      <c r="Z69" s="10" t="s">
        <v>30</v>
      </c>
      <c r="AA69" s="10">
        <v>4000</v>
      </c>
      <c r="AB69" s="5"/>
      <c r="AC69" s="5"/>
      <c r="AD69" s="11" t="s">
        <v>279</v>
      </c>
      <c r="AE69" s="12">
        <v>5251575083</v>
      </c>
      <c r="AF69" s="13" t="s">
        <v>280</v>
      </c>
      <c r="AG69" s="5" t="s">
        <v>281</v>
      </c>
      <c r="AH69" s="5">
        <v>2</v>
      </c>
      <c r="AI69" s="5"/>
      <c r="AJ69" s="5" t="s">
        <v>282</v>
      </c>
      <c r="AK69" s="5" t="s">
        <v>283</v>
      </c>
    </row>
    <row r="70" spans="1:37" x14ac:dyDescent="0.3">
      <c r="A70" s="5">
        <v>67</v>
      </c>
      <c r="B70" s="5" t="s">
        <v>26</v>
      </c>
      <c r="C70" s="7">
        <v>46296</v>
      </c>
      <c r="D70" s="7">
        <v>46660</v>
      </c>
      <c r="E70" s="7">
        <v>46661</v>
      </c>
      <c r="F70" s="7">
        <v>47026</v>
      </c>
      <c r="G70" s="33">
        <f t="shared" si="6"/>
        <v>729</v>
      </c>
      <c r="H70" s="5"/>
      <c r="I70" s="33"/>
      <c r="J70" s="39"/>
      <c r="K70" s="33"/>
      <c r="L70" s="33"/>
      <c r="M70" s="45">
        <f t="shared" si="7"/>
        <v>1</v>
      </c>
      <c r="N70" s="45" t="s">
        <v>395</v>
      </c>
      <c r="O70" s="45" t="s">
        <v>395</v>
      </c>
      <c r="P70" s="45" t="s">
        <v>395</v>
      </c>
      <c r="Q70" s="33">
        <f t="shared" si="8"/>
        <v>1</v>
      </c>
      <c r="R70" s="22" t="s">
        <v>310</v>
      </c>
      <c r="S70" s="8" t="s">
        <v>38</v>
      </c>
      <c r="T70" s="8" t="s">
        <v>292</v>
      </c>
      <c r="U70" s="8" t="s">
        <v>311</v>
      </c>
      <c r="V70" s="5">
        <v>43219</v>
      </c>
      <c r="W70" s="9">
        <v>1987</v>
      </c>
      <c r="X70" s="9">
        <v>0</v>
      </c>
      <c r="Y70" s="7" t="s">
        <v>30</v>
      </c>
      <c r="Z70" s="10" t="s">
        <v>30</v>
      </c>
      <c r="AA70" s="10">
        <v>4000</v>
      </c>
      <c r="AB70" s="5"/>
      <c r="AC70" s="5"/>
      <c r="AD70" s="11" t="s">
        <v>279</v>
      </c>
      <c r="AE70" s="12">
        <v>5251575083</v>
      </c>
      <c r="AF70" s="13" t="s">
        <v>280</v>
      </c>
      <c r="AG70" s="5" t="s">
        <v>281</v>
      </c>
      <c r="AH70" s="5">
        <v>2</v>
      </c>
      <c r="AI70" s="5"/>
      <c r="AJ70" s="5" t="s">
        <v>282</v>
      </c>
      <c r="AK70" s="5" t="s">
        <v>283</v>
      </c>
    </row>
    <row r="71" spans="1:37" x14ac:dyDescent="0.3">
      <c r="A71" s="5">
        <v>68</v>
      </c>
      <c r="B71" s="5" t="s">
        <v>26</v>
      </c>
      <c r="C71" s="7">
        <v>46296</v>
      </c>
      <c r="D71" s="7">
        <v>46660</v>
      </c>
      <c r="E71" s="7">
        <v>46661</v>
      </c>
      <c r="F71" s="7">
        <v>47026</v>
      </c>
      <c r="G71" s="33">
        <f t="shared" si="6"/>
        <v>729</v>
      </c>
      <c r="H71" s="5"/>
      <c r="I71" s="33"/>
      <c r="J71" s="39"/>
      <c r="K71" s="33"/>
      <c r="L71" s="33"/>
      <c r="M71" s="45">
        <f t="shared" si="7"/>
        <v>1</v>
      </c>
      <c r="N71" s="45" t="s">
        <v>395</v>
      </c>
      <c r="O71" s="45" t="s">
        <v>395</v>
      </c>
      <c r="P71" s="45" t="s">
        <v>395</v>
      </c>
      <c r="Q71" s="33">
        <f t="shared" si="8"/>
        <v>1</v>
      </c>
      <c r="R71" s="22" t="s">
        <v>312</v>
      </c>
      <c r="S71" s="8" t="s">
        <v>38</v>
      </c>
      <c r="T71" s="8" t="s">
        <v>292</v>
      </c>
      <c r="U71" s="8">
        <v>0</v>
      </c>
      <c r="V71" s="5">
        <v>1988</v>
      </c>
      <c r="W71" s="9">
        <v>1987</v>
      </c>
      <c r="X71" s="9">
        <v>0</v>
      </c>
      <c r="Y71" s="7" t="s">
        <v>30</v>
      </c>
      <c r="Z71" s="10" t="s">
        <v>30</v>
      </c>
      <c r="AA71" s="10">
        <v>4000</v>
      </c>
      <c r="AB71" s="5"/>
      <c r="AC71" s="5"/>
      <c r="AD71" s="11" t="s">
        <v>279</v>
      </c>
      <c r="AE71" s="12">
        <v>5251575083</v>
      </c>
      <c r="AF71" s="13" t="s">
        <v>280</v>
      </c>
      <c r="AG71" s="5" t="s">
        <v>281</v>
      </c>
      <c r="AH71" s="5">
        <v>2</v>
      </c>
      <c r="AI71" s="5"/>
      <c r="AJ71" s="5" t="s">
        <v>282</v>
      </c>
      <c r="AK71" s="5" t="s">
        <v>283</v>
      </c>
    </row>
    <row r="72" spans="1:37" x14ac:dyDescent="0.3">
      <c r="A72" s="5">
        <v>69</v>
      </c>
      <c r="B72" s="5" t="s">
        <v>26</v>
      </c>
      <c r="C72" s="7">
        <v>46296</v>
      </c>
      <c r="D72" s="7">
        <v>46660</v>
      </c>
      <c r="E72" s="7">
        <v>46661</v>
      </c>
      <c r="F72" s="7">
        <v>47026</v>
      </c>
      <c r="G72" s="33">
        <f t="shared" si="6"/>
        <v>729</v>
      </c>
      <c r="H72" s="5"/>
      <c r="I72" s="33"/>
      <c r="J72" s="39"/>
      <c r="K72" s="33"/>
      <c r="L72" s="33"/>
      <c r="M72" s="45">
        <f t="shared" si="7"/>
        <v>1</v>
      </c>
      <c r="N72" s="45" t="s">
        <v>395</v>
      </c>
      <c r="O72" s="45" t="s">
        <v>395</v>
      </c>
      <c r="P72" s="45" t="s">
        <v>395</v>
      </c>
      <c r="Q72" s="33">
        <f t="shared" si="8"/>
        <v>1</v>
      </c>
      <c r="R72" s="22" t="s">
        <v>313</v>
      </c>
      <c r="S72" s="8" t="s">
        <v>38</v>
      </c>
      <c r="T72" s="8" t="s">
        <v>292</v>
      </c>
      <c r="U72" s="8" t="s">
        <v>311</v>
      </c>
      <c r="V72" s="5">
        <v>2023</v>
      </c>
      <c r="W72" s="9">
        <v>1987</v>
      </c>
      <c r="X72" s="9">
        <v>0</v>
      </c>
      <c r="Y72" s="7" t="s">
        <v>30</v>
      </c>
      <c r="Z72" s="10" t="s">
        <v>30</v>
      </c>
      <c r="AA72" s="10">
        <v>4000</v>
      </c>
      <c r="AB72" s="5"/>
      <c r="AC72" s="5"/>
      <c r="AD72" s="11" t="s">
        <v>279</v>
      </c>
      <c r="AE72" s="12">
        <v>5251575083</v>
      </c>
      <c r="AF72" s="13" t="s">
        <v>280</v>
      </c>
      <c r="AG72" s="5" t="s">
        <v>281</v>
      </c>
      <c r="AH72" s="5">
        <v>2</v>
      </c>
      <c r="AI72" s="5"/>
      <c r="AJ72" s="5" t="s">
        <v>282</v>
      </c>
      <c r="AK72" s="5" t="s">
        <v>283</v>
      </c>
    </row>
    <row r="73" spans="1:37" x14ac:dyDescent="0.3">
      <c r="A73" s="5">
        <v>70</v>
      </c>
      <c r="B73" s="5" t="s">
        <v>26</v>
      </c>
      <c r="C73" s="7">
        <v>46296</v>
      </c>
      <c r="D73" s="7">
        <v>46660</v>
      </c>
      <c r="E73" s="7">
        <v>46661</v>
      </c>
      <c r="F73" s="7">
        <v>47026</v>
      </c>
      <c r="G73" s="33">
        <f t="shared" si="6"/>
        <v>729</v>
      </c>
      <c r="H73" s="5"/>
      <c r="I73" s="33"/>
      <c r="J73" s="39"/>
      <c r="K73" s="33"/>
      <c r="L73" s="33"/>
      <c r="M73" s="45">
        <f t="shared" si="7"/>
        <v>1</v>
      </c>
      <c r="N73" s="45" t="s">
        <v>395</v>
      </c>
      <c r="O73" s="45" t="s">
        <v>395</v>
      </c>
      <c r="P73" s="45" t="s">
        <v>395</v>
      </c>
      <c r="Q73" s="33">
        <f t="shared" si="8"/>
        <v>1</v>
      </c>
      <c r="R73" s="22" t="s">
        <v>314</v>
      </c>
      <c r="S73" s="8" t="s">
        <v>38</v>
      </c>
      <c r="T73" s="8" t="s">
        <v>315</v>
      </c>
      <c r="U73" s="8" t="s">
        <v>316</v>
      </c>
      <c r="V73" s="5" t="s">
        <v>317</v>
      </c>
      <c r="W73" s="9">
        <v>2018</v>
      </c>
      <c r="X73" s="9">
        <v>0</v>
      </c>
      <c r="Y73" s="7" t="s">
        <v>30</v>
      </c>
      <c r="Z73" s="10" t="s">
        <v>30</v>
      </c>
      <c r="AA73" s="10" t="s">
        <v>30</v>
      </c>
      <c r="AB73" s="5"/>
      <c r="AC73" s="5"/>
      <c r="AD73" s="11" t="s">
        <v>279</v>
      </c>
      <c r="AE73" s="12">
        <v>5251575083</v>
      </c>
      <c r="AF73" s="13" t="s">
        <v>280</v>
      </c>
      <c r="AG73" s="5" t="s">
        <v>281</v>
      </c>
      <c r="AH73" s="5">
        <v>2</v>
      </c>
      <c r="AI73" s="5"/>
      <c r="AJ73" s="5" t="s">
        <v>282</v>
      </c>
      <c r="AK73" s="5" t="s">
        <v>283</v>
      </c>
    </row>
    <row r="74" spans="1:37" x14ac:dyDescent="0.3">
      <c r="A74" s="5">
        <v>71</v>
      </c>
      <c r="B74" s="5" t="s">
        <v>44</v>
      </c>
      <c r="C74" s="6">
        <v>46376</v>
      </c>
      <c r="D74" s="6">
        <v>46660</v>
      </c>
      <c r="E74" s="7">
        <v>46661</v>
      </c>
      <c r="F74" s="7">
        <v>47026</v>
      </c>
      <c r="G74" s="33">
        <f t="shared" si="6"/>
        <v>649</v>
      </c>
      <c r="H74" s="15">
        <v>107996</v>
      </c>
      <c r="I74" s="33"/>
      <c r="J74" s="39"/>
      <c r="K74" s="33"/>
      <c r="L74" s="33"/>
      <c r="M74" s="45">
        <f t="shared" si="7"/>
        <v>1</v>
      </c>
      <c r="N74" s="45">
        <f t="shared" ref="N69:N90" si="9">IF(ROUND($H74*$J74*$G74/365,2)&gt;1,ROUND($H74*$J74*$G74/365,2),1)</f>
        <v>1</v>
      </c>
      <c r="O74" s="45">
        <f t="shared" ref="O69:O90" si="10">IF(ROUND($K74*$G74/365,2)&gt;1,ROUND($K74*$G74/365,2),1)</f>
        <v>1</v>
      </c>
      <c r="P74" s="45">
        <f t="shared" ref="P69:P90" si="11">IF(ROUND($L74*$G74/365,2)&gt;1,ROUND($L74*$G74/365,2),1)</f>
        <v>1</v>
      </c>
      <c r="Q74" s="33">
        <f t="shared" si="8"/>
        <v>4</v>
      </c>
      <c r="R74" s="22" t="s">
        <v>318</v>
      </c>
      <c r="S74" s="16" t="s">
        <v>78</v>
      </c>
      <c r="T74" s="8" t="s">
        <v>319</v>
      </c>
      <c r="U74" s="8" t="s">
        <v>320</v>
      </c>
      <c r="V74" s="5" t="s">
        <v>321</v>
      </c>
      <c r="W74" s="9">
        <v>2023</v>
      </c>
      <c r="X74" s="9">
        <v>1898</v>
      </c>
      <c r="Y74" s="7">
        <v>45646</v>
      </c>
      <c r="Z74" s="10">
        <v>5</v>
      </c>
      <c r="AA74" s="10">
        <v>1090</v>
      </c>
      <c r="AB74" s="5">
        <v>4632</v>
      </c>
      <c r="AC74" s="5" t="s">
        <v>50</v>
      </c>
      <c r="AD74" s="11" t="s">
        <v>279</v>
      </c>
      <c r="AE74" s="12">
        <v>5251575083</v>
      </c>
      <c r="AF74" s="13" t="s">
        <v>280</v>
      </c>
      <c r="AG74" s="5" t="s">
        <v>281</v>
      </c>
      <c r="AH74" s="5">
        <v>2</v>
      </c>
      <c r="AI74" s="23"/>
      <c r="AJ74" s="5" t="s">
        <v>282</v>
      </c>
      <c r="AK74" s="5" t="s">
        <v>283</v>
      </c>
    </row>
    <row r="75" spans="1:37" x14ac:dyDescent="0.3">
      <c r="A75" s="5">
        <v>72</v>
      </c>
      <c r="B75" s="5" t="s">
        <v>61</v>
      </c>
      <c r="C75" s="25">
        <v>46296</v>
      </c>
      <c r="D75" s="25">
        <v>46660</v>
      </c>
      <c r="E75" s="7">
        <v>46661</v>
      </c>
      <c r="F75" s="7">
        <v>47026</v>
      </c>
      <c r="G75" s="33">
        <f t="shared" si="6"/>
        <v>729</v>
      </c>
      <c r="H75" s="23"/>
      <c r="I75" s="33"/>
      <c r="J75" s="39"/>
      <c r="K75" s="33"/>
      <c r="L75" s="33"/>
      <c r="M75" s="45">
        <f t="shared" si="7"/>
        <v>1</v>
      </c>
      <c r="N75" s="45" t="s">
        <v>395</v>
      </c>
      <c r="O75" s="45">
        <f t="shared" si="10"/>
        <v>1</v>
      </c>
      <c r="P75" s="45">
        <f t="shared" si="11"/>
        <v>1</v>
      </c>
      <c r="Q75" s="33">
        <f t="shared" si="8"/>
        <v>3</v>
      </c>
      <c r="R75" s="22" t="s">
        <v>322</v>
      </c>
      <c r="S75" s="8" t="s">
        <v>46</v>
      </c>
      <c r="T75" s="18" t="s">
        <v>202</v>
      </c>
      <c r="U75" s="8" t="s">
        <v>323</v>
      </c>
      <c r="V75" s="23" t="s">
        <v>324</v>
      </c>
      <c r="W75" s="9">
        <v>2014</v>
      </c>
      <c r="X75" s="9">
        <v>1598</v>
      </c>
      <c r="Y75" s="26">
        <v>41955</v>
      </c>
      <c r="Z75" s="18">
        <v>5</v>
      </c>
      <c r="AA75" s="10">
        <v>2000</v>
      </c>
      <c r="AB75" s="23"/>
      <c r="AC75" s="23"/>
      <c r="AD75" s="11" t="s">
        <v>279</v>
      </c>
      <c r="AE75" s="12">
        <v>5251575083</v>
      </c>
      <c r="AF75" s="13" t="s">
        <v>280</v>
      </c>
      <c r="AG75" s="5" t="s">
        <v>281</v>
      </c>
      <c r="AH75" s="5">
        <v>2</v>
      </c>
      <c r="AI75" s="23"/>
      <c r="AJ75" s="5" t="s">
        <v>282</v>
      </c>
      <c r="AK75" s="5" t="s">
        <v>283</v>
      </c>
    </row>
    <row r="76" spans="1:37" x14ac:dyDescent="0.3">
      <c r="A76" s="5">
        <v>73</v>
      </c>
      <c r="B76" s="5" t="s">
        <v>44</v>
      </c>
      <c r="C76" s="25">
        <v>46296</v>
      </c>
      <c r="D76" s="25">
        <v>46660</v>
      </c>
      <c r="E76" s="7">
        <v>46661</v>
      </c>
      <c r="F76" s="7">
        <v>47026</v>
      </c>
      <c r="G76" s="33">
        <f t="shared" si="6"/>
        <v>729</v>
      </c>
      <c r="H76" s="27">
        <v>29500</v>
      </c>
      <c r="I76" s="33"/>
      <c r="J76" s="39"/>
      <c r="K76" s="33"/>
      <c r="L76" s="33"/>
      <c r="M76" s="45">
        <f t="shared" si="7"/>
        <v>1</v>
      </c>
      <c r="N76" s="45">
        <f t="shared" si="9"/>
        <v>1</v>
      </c>
      <c r="O76" s="45">
        <f t="shared" si="10"/>
        <v>1</v>
      </c>
      <c r="P76" s="45">
        <f t="shared" si="11"/>
        <v>1</v>
      </c>
      <c r="Q76" s="33">
        <f t="shared" si="8"/>
        <v>4</v>
      </c>
      <c r="R76" s="18" t="s">
        <v>325</v>
      </c>
      <c r="S76" s="8" t="s">
        <v>46</v>
      </c>
      <c r="T76" s="18" t="s">
        <v>326</v>
      </c>
      <c r="U76" s="8" t="s">
        <v>232</v>
      </c>
      <c r="V76" s="23" t="s">
        <v>327</v>
      </c>
      <c r="W76" s="9">
        <v>2012</v>
      </c>
      <c r="X76" s="9">
        <v>1999</v>
      </c>
      <c r="Y76" s="26">
        <v>41221</v>
      </c>
      <c r="Z76" s="18">
        <v>5</v>
      </c>
      <c r="AA76" s="10">
        <v>2110</v>
      </c>
      <c r="AB76" s="23">
        <v>200582</v>
      </c>
      <c r="AC76" s="5" t="s">
        <v>50</v>
      </c>
      <c r="AD76" s="11" t="s">
        <v>279</v>
      </c>
      <c r="AE76" s="12">
        <v>5251575083</v>
      </c>
      <c r="AF76" s="13" t="s">
        <v>280</v>
      </c>
      <c r="AG76" s="5" t="s">
        <v>281</v>
      </c>
      <c r="AH76" s="5">
        <v>2</v>
      </c>
      <c r="AI76" s="23"/>
      <c r="AJ76" s="5" t="s">
        <v>282</v>
      </c>
      <c r="AK76" s="5" t="s">
        <v>283</v>
      </c>
    </row>
    <row r="77" spans="1:37" x14ac:dyDescent="0.3">
      <c r="A77" s="5">
        <v>74</v>
      </c>
      <c r="B77" s="18" t="s">
        <v>26</v>
      </c>
      <c r="C77" s="19">
        <v>46564</v>
      </c>
      <c r="D77" s="6">
        <v>46660</v>
      </c>
      <c r="E77" s="7">
        <v>46661</v>
      </c>
      <c r="F77" s="7">
        <v>47026</v>
      </c>
      <c r="G77" s="33">
        <f t="shared" si="6"/>
        <v>461</v>
      </c>
      <c r="H77" s="23"/>
      <c r="I77" s="33"/>
      <c r="J77" s="39"/>
      <c r="K77" s="33"/>
      <c r="L77" s="33"/>
      <c r="M77" s="45">
        <f t="shared" si="7"/>
        <v>1</v>
      </c>
      <c r="N77" s="45" t="s">
        <v>395</v>
      </c>
      <c r="O77" s="45" t="s">
        <v>395</v>
      </c>
      <c r="P77" s="45" t="s">
        <v>395</v>
      </c>
      <c r="Q77" s="33">
        <f t="shared" si="8"/>
        <v>1</v>
      </c>
      <c r="R77" s="28" t="s">
        <v>328</v>
      </c>
      <c r="S77" s="18" t="s">
        <v>329</v>
      </c>
      <c r="T77" s="18" t="s">
        <v>303</v>
      </c>
      <c r="U77" s="18" t="s">
        <v>330</v>
      </c>
      <c r="V77" s="18" t="s">
        <v>331</v>
      </c>
      <c r="W77" s="9">
        <v>2026</v>
      </c>
      <c r="X77" s="23"/>
      <c r="Y77" s="26">
        <v>46204</v>
      </c>
      <c r="Z77" s="23"/>
      <c r="AA77" s="10">
        <v>572</v>
      </c>
      <c r="AB77" s="23"/>
      <c r="AC77" s="23"/>
      <c r="AD77" s="11" t="s">
        <v>279</v>
      </c>
      <c r="AE77" s="12">
        <v>5251575083</v>
      </c>
      <c r="AF77" s="13" t="s">
        <v>280</v>
      </c>
      <c r="AG77" s="5" t="s">
        <v>281</v>
      </c>
      <c r="AH77" s="5">
        <v>2</v>
      </c>
      <c r="AI77" s="23"/>
      <c r="AJ77" s="5" t="s">
        <v>282</v>
      </c>
      <c r="AK77" s="5" t="s">
        <v>283</v>
      </c>
    </row>
    <row r="78" spans="1:37" x14ac:dyDescent="0.3">
      <c r="A78" s="5">
        <v>75</v>
      </c>
      <c r="B78" s="5" t="s">
        <v>85</v>
      </c>
      <c r="C78" s="19">
        <v>46568</v>
      </c>
      <c r="D78" s="6">
        <v>46660</v>
      </c>
      <c r="E78" s="7">
        <v>46661</v>
      </c>
      <c r="F78" s="7">
        <v>47026</v>
      </c>
      <c r="G78" s="33">
        <f t="shared" si="6"/>
        <v>457</v>
      </c>
      <c r="H78" s="23"/>
      <c r="I78" s="33"/>
      <c r="J78" s="39"/>
      <c r="K78" s="33"/>
      <c r="L78" s="33"/>
      <c r="M78" s="45">
        <f t="shared" si="7"/>
        <v>1</v>
      </c>
      <c r="N78" s="45" t="s">
        <v>395</v>
      </c>
      <c r="O78" s="45">
        <f t="shared" si="10"/>
        <v>1</v>
      </c>
      <c r="P78" s="45" t="s">
        <v>395</v>
      </c>
      <c r="Q78" s="33">
        <f t="shared" si="8"/>
        <v>2</v>
      </c>
      <c r="R78" s="28" t="s">
        <v>332</v>
      </c>
      <c r="S78" s="18" t="s">
        <v>333</v>
      </c>
      <c r="T78" s="18" t="s">
        <v>334</v>
      </c>
      <c r="U78" s="18" t="s">
        <v>335</v>
      </c>
      <c r="V78" s="18" t="s">
        <v>336</v>
      </c>
      <c r="W78" s="9">
        <v>2026</v>
      </c>
      <c r="X78" s="23"/>
      <c r="Y78" s="23"/>
      <c r="Z78" s="23"/>
      <c r="AA78" s="23"/>
      <c r="AB78" s="23"/>
      <c r="AC78" s="23"/>
      <c r="AD78" s="11" t="s">
        <v>279</v>
      </c>
      <c r="AE78" s="12">
        <v>5251575083</v>
      </c>
      <c r="AF78" s="13" t="s">
        <v>280</v>
      </c>
      <c r="AG78" s="5" t="s">
        <v>281</v>
      </c>
      <c r="AH78" s="5">
        <v>2</v>
      </c>
      <c r="AI78" s="23"/>
      <c r="AJ78" s="5" t="s">
        <v>282</v>
      </c>
      <c r="AK78" s="5" t="s">
        <v>283</v>
      </c>
    </row>
    <row r="79" spans="1:37" x14ac:dyDescent="0.3">
      <c r="A79" s="5">
        <v>76</v>
      </c>
      <c r="B79" s="5" t="s">
        <v>85</v>
      </c>
      <c r="C79" s="19">
        <v>46568</v>
      </c>
      <c r="D79" s="6">
        <v>46660</v>
      </c>
      <c r="E79" s="7">
        <v>46661</v>
      </c>
      <c r="F79" s="7">
        <v>47026</v>
      </c>
      <c r="G79" s="33">
        <f t="shared" si="6"/>
        <v>457</v>
      </c>
      <c r="H79" s="23"/>
      <c r="I79" s="33"/>
      <c r="J79" s="39"/>
      <c r="K79" s="33"/>
      <c r="L79" s="33"/>
      <c r="M79" s="45">
        <f t="shared" si="7"/>
        <v>1</v>
      </c>
      <c r="N79" s="45" t="s">
        <v>395</v>
      </c>
      <c r="O79" s="45">
        <f t="shared" si="10"/>
        <v>1</v>
      </c>
      <c r="P79" s="45" t="s">
        <v>395</v>
      </c>
      <c r="Q79" s="33">
        <f t="shared" si="8"/>
        <v>2</v>
      </c>
      <c r="R79" s="28" t="s">
        <v>332</v>
      </c>
      <c r="S79" s="18" t="s">
        <v>337</v>
      </c>
      <c r="T79" s="18" t="s">
        <v>338</v>
      </c>
      <c r="U79" s="18" t="s">
        <v>339</v>
      </c>
      <c r="V79" s="18" t="s">
        <v>340</v>
      </c>
      <c r="W79" s="18">
        <v>2019</v>
      </c>
      <c r="X79" s="23"/>
      <c r="Y79" s="23"/>
      <c r="Z79" s="23"/>
      <c r="AA79" s="23"/>
      <c r="AB79" s="23"/>
      <c r="AC79" s="23"/>
      <c r="AD79" s="11" t="s">
        <v>279</v>
      </c>
      <c r="AE79" s="12">
        <v>5251575083</v>
      </c>
      <c r="AF79" s="13" t="s">
        <v>280</v>
      </c>
      <c r="AG79" s="5" t="s">
        <v>281</v>
      </c>
      <c r="AH79" s="5">
        <v>2</v>
      </c>
      <c r="AI79" s="23"/>
      <c r="AJ79" s="5" t="s">
        <v>282</v>
      </c>
      <c r="AK79" s="5" t="s">
        <v>283</v>
      </c>
    </row>
    <row r="80" spans="1:37" x14ac:dyDescent="0.3">
      <c r="A80" s="29">
        <v>77</v>
      </c>
      <c r="B80" s="5" t="s">
        <v>85</v>
      </c>
      <c r="C80" s="25">
        <v>46296</v>
      </c>
      <c r="D80" s="25">
        <v>46660</v>
      </c>
      <c r="E80" s="7">
        <v>46661</v>
      </c>
      <c r="F80" s="7">
        <v>47026</v>
      </c>
      <c r="G80" s="33">
        <f t="shared" si="6"/>
        <v>729</v>
      </c>
      <c r="H80" s="28"/>
      <c r="I80" s="33"/>
      <c r="J80" s="39"/>
      <c r="K80" s="33"/>
      <c r="L80" s="33"/>
      <c r="M80" s="45">
        <f t="shared" si="7"/>
        <v>1</v>
      </c>
      <c r="N80" s="45" t="s">
        <v>395</v>
      </c>
      <c r="O80" s="45">
        <f t="shared" si="10"/>
        <v>1</v>
      </c>
      <c r="P80" s="45" t="s">
        <v>395</v>
      </c>
      <c r="Q80" s="33">
        <f t="shared" si="8"/>
        <v>2</v>
      </c>
      <c r="R80" s="28" t="s">
        <v>341</v>
      </c>
      <c r="S80" s="28" t="s">
        <v>28</v>
      </c>
      <c r="T80" s="28" t="s">
        <v>342</v>
      </c>
      <c r="U80" s="28">
        <v>5135</v>
      </c>
      <c r="V80" s="28" t="s">
        <v>343</v>
      </c>
      <c r="W80" s="28">
        <v>2007</v>
      </c>
      <c r="X80" s="28">
        <v>4485</v>
      </c>
      <c r="Y80" s="25">
        <v>39252</v>
      </c>
      <c r="Z80" s="28">
        <v>1</v>
      </c>
      <c r="AA80" s="28"/>
      <c r="AB80" s="28">
        <v>6368</v>
      </c>
      <c r="AC80" s="28"/>
      <c r="AD80" s="30" t="s">
        <v>344</v>
      </c>
      <c r="AE80" s="12">
        <v>5251575083</v>
      </c>
      <c r="AF80" s="13" t="s">
        <v>272</v>
      </c>
      <c r="AG80" s="28" t="s">
        <v>345</v>
      </c>
      <c r="AH80" s="5">
        <v>7</v>
      </c>
      <c r="AI80" s="31"/>
      <c r="AJ80" s="28" t="s">
        <v>346</v>
      </c>
      <c r="AK80" s="28" t="s">
        <v>347</v>
      </c>
    </row>
    <row r="81" spans="1:37" x14ac:dyDescent="0.3">
      <c r="A81" s="29">
        <v>78</v>
      </c>
      <c r="B81" s="5" t="s">
        <v>85</v>
      </c>
      <c r="C81" s="25">
        <v>46296</v>
      </c>
      <c r="D81" s="25">
        <v>46660</v>
      </c>
      <c r="E81" s="7">
        <v>46661</v>
      </c>
      <c r="F81" s="7">
        <v>47026</v>
      </c>
      <c r="G81" s="33">
        <f t="shared" si="6"/>
        <v>729</v>
      </c>
      <c r="H81" s="28"/>
      <c r="I81" s="33"/>
      <c r="J81" s="39"/>
      <c r="K81" s="33"/>
      <c r="L81" s="33"/>
      <c r="M81" s="45">
        <f t="shared" si="7"/>
        <v>1</v>
      </c>
      <c r="N81" s="45" t="s">
        <v>395</v>
      </c>
      <c r="O81" s="45">
        <f t="shared" si="10"/>
        <v>1</v>
      </c>
      <c r="P81" s="45" t="s">
        <v>395</v>
      </c>
      <c r="Q81" s="33">
        <f t="shared" si="8"/>
        <v>2</v>
      </c>
      <c r="R81" s="28" t="s">
        <v>348</v>
      </c>
      <c r="S81" s="28" t="s">
        <v>28</v>
      </c>
      <c r="T81" s="28" t="s">
        <v>349</v>
      </c>
      <c r="U81" s="28" t="s">
        <v>350</v>
      </c>
      <c r="V81" s="28" t="s">
        <v>351</v>
      </c>
      <c r="W81" s="28">
        <v>1997</v>
      </c>
      <c r="X81" s="28">
        <v>4750</v>
      </c>
      <c r="Y81" s="25">
        <v>35802</v>
      </c>
      <c r="Z81" s="28">
        <v>2</v>
      </c>
      <c r="AA81" s="28"/>
      <c r="AB81" s="28"/>
      <c r="AC81" s="28"/>
      <c r="AD81" s="30" t="s">
        <v>344</v>
      </c>
      <c r="AE81" s="12">
        <v>5251575083</v>
      </c>
      <c r="AF81" s="13" t="s">
        <v>272</v>
      </c>
      <c r="AG81" s="28" t="s">
        <v>345</v>
      </c>
      <c r="AH81" s="5">
        <v>7</v>
      </c>
      <c r="AI81" s="31"/>
      <c r="AJ81" s="28" t="s">
        <v>346</v>
      </c>
      <c r="AK81" s="28" t="s">
        <v>347</v>
      </c>
    </row>
    <row r="82" spans="1:37" x14ac:dyDescent="0.3">
      <c r="A82" s="29">
        <v>79</v>
      </c>
      <c r="B82" s="5" t="s">
        <v>85</v>
      </c>
      <c r="C82" s="25">
        <v>46296</v>
      </c>
      <c r="D82" s="25">
        <v>46660</v>
      </c>
      <c r="E82" s="7">
        <v>46661</v>
      </c>
      <c r="F82" s="7">
        <v>47026</v>
      </c>
      <c r="G82" s="33">
        <f t="shared" si="6"/>
        <v>729</v>
      </c>
      <c r="H82" s="28"/>
      <c r="I82" s="33"/>
      <c r="J82" s="39"/>
      <c r="K82" s="33"/>
      <c r="L82" s="33"/>
      <c r="M82" s="45">
        <f t="shared" si="7"/>
        <v>1</v>
      </c>
      <c r="N82" s="45" t="s">
        <v>395</v>
      </c>
      <c r="O82" s="45">
        <f t="shared" si="10"/>
        <v>1</v>
      </c>
      <c r="P82" s="45" t="s">
        <v>395</v>
      </c>
      <c r="Q82" s="33">
        <f t="shared" si="8"/>
        <v>2</v>
      </c>
      <c r="R82" s="28" t="s">
        <v>352</v>
      </c>
      <c r="S82" s="28" t="s">
        <v>28</v>
      </c>
      <c r="T82" s="28" t="s">
        <v>87</v>
      </c>
      <c r="U82" s="28" t="s">
        <v>353</v>
      </c>
      <c r="V82" s="28">
        <v>505063</v>
      </c>
      <c r="W82" s="28">
        <v>1984</v>
      </c>
      <c r="X82" s="28">
        <v>3120</v>
      </c>
      <c r="Y82" s="25">
        <v>30847</v>
      </c>
      <c r="Z82" s="28">
        <v>1</v>
      </c>
      <c r="AA82" s="28"/>
      <c r="AB82" s="28"/>
      <c r="AC82" s="28"/>
      <c r="AD82" s="30" t="s">
        <v>344</v>
      </c>
      <c r="AE82" s="12">
        <v>5251575083</v>
      </c>
      <c r="AF82" s="13" t="s">
        <v>272</v>
      </c>
      <c r="AG82" s="28" t="s">
        <v>345</v>
      </c>
      <c r="AH82" s="5">
        <v>7</v>
      </c>
      <c r="AI82" s="31"/>
      <c r="AJ82" s="28" t="s">
        <v>346</v>
      </c>
      <c r="AK82" s="28" t="s">
        <v>347</v>
      </c>
    </row>
    <row r="83" spans="1:37" x14ac:dyDescent="0.3">
      <c r="A83" s="29">
        <v>80</v>
      </c>
      <c r="B83" s="5" t="s">
        <v>85</v>
      </c>
      <c r="C83" s="25">
        <v>46296</v>
      </c>
      <c r="D83" s="25">
        <v>46660</v>
      </c>
      <c r="E83" s="7">
        <v>46661</v>
      </c>
      <c r="F83" s="7">
        <v>47026</v>
      </c>
      <c r="G83" s="33">
        <f t="shared" si="6"/>
        <v>729</v>
      </c>
      <c r="H83" s="28"/>
      <c r="I83" s="33"/>
      <c r="J83" s="39"/>
      <c r="K83" s="33"/>
      <c r="L83" s="33"/>
      <c r="M83" s="45">
        <f t="shared" si="7"/>
        <v>1</v>
      </c>
      <c r="N83" s="45" t="s">
        <v>395</v>
      </c>
      <c r="O83" s="45">
        <f t="shared" si="10"/>
        <v>1</v>
      </c>
      <c r="P83" s="45" t="s">
        <v>395</v>
      </c>
      <c r="Q83" s="33">
        <f t="shared" si="8"/>
        <v>2</v>
      </c>
      <c r="R83" s="28" t="s">
        <v>354</v>
      </c>
      <c r="S83" s="28" t="s">
        <v>28</v>
      </c>
      <c r="T83" s="28" t="s">
        <v>193</v>
      </c>
      <c r="U83" s="28" t="s">
        <v>355</v>
      </c>
      <c r="V83" s="28" t="s">
        <v>356</v>
      </c>
      <c r="W83" s="28">
        <v>2013</v>
      </c>
      <c r="X83" s="28">
        <v>7120</v>
      </c>
      <c r="Y83" s="25">
        <v>41421</v>
      </c>
      <c r="Z83" s="28">
        <v>1</v>
      </c>
      <c r="AA83" s="28"/>
      <c r="AB83" s="28">
        <v>5706</v>
      </c>
      <c r="AC83" s="28"/>
      <c r="AD83" s="30" t="s">
        <v>344</v>
      </c>
      <c r="AE83" s="12">
        <v>5251575083</v>
      </c>
      <c r="AF83" s="13" t="s">
        <v>272</v>
      </c>
      <c r="AG83" s="28" t="s">
        <v>345</v>
      </c>
      <c r="AH83" s="5">
        <v>7</v>
      </c>
      <c r="AI83" s="31"/>
      <c r="AJ83" s="28" t="s">
        <v>346</v>
      </c>
      <c r="AK83" s="28" t="s">
        <v>347</v>
      </c>
    </row>
    <row r="84" spans="1:37" x14ac:dyDescent="0.3">
      <c r="A84" s="29">
        <v>81</v>
      </c>
      <c r="B84" s="5" t="s">
        <v>85</v>
      </c>
      <c r="C84" s="19">
        <v>46305</v>
      </c>
      <c r="D84" s="19">
        <v>46660</v>
      </c>
      <c r="E84" s="7">
        <v>46661</v>
      </c>
      <c r="F84" s="7">
        <v>47026</v>
      </c>
      <c r="G84" s="33">
        <f t="shared" si="6"/>
        <v>720</v>
      </c>
      <c r="H84" s="28"/>
      <c r="I84" s="33"/>
      <c r="J84" s="39"/>
      <c r="K84" s="33"/>
      <c r="L84" s="33"/>
      <c r="M84" s="45">
        <f t="shared" si="7"/>
        <v>1</v>
      </c>
      <c r="N84" s="45" t="s">
        <v>395</v>
      </c>
      <c r="O84" s="45">
        <f t="shared" si="10"/>
        <v>1</v>
      </c>
      <c r="P84" s="45" t="s">
        <v>395</v>
      </c>
      <c r="Q84" s="33">
        <f t="shared" si="8"/>
        <v>2</v>
      </c>
      <c r="R84" s="28" t="s">
        <v>357</v>
      </c>
      <c r="S84" s="28" t="s">
        <v>28</v>
      </c>
      <c r="T84" s="28" t="s">
        <v>358</v>
      </c>
      <c r="U84" s="28" t="s">
        <v>359</v>
      </c>
      <c r="V84" s="28" t="s">
        <v>360</v>
      </c>
      <c r="W84" s="28">
        <v>2014</v>
      </c>
      <c r="X84" s="28">
        <v>6788</v>
      </c>
      <c r="Y84" s="25">
        <v>41640</v>
      </c>
      <c r="Z84" s="28"/>
      <c r="AA84" s="28"/>
      <c r="AB84" s="28">
        <v>7002</v>
      </c>
      <c r="AC84" s="28"/>
      <c r="AD84" s="30" t="s">
        <v>344</v>
      </c>
      <c r="AE84" s="12">
        <v>5251575083</v>
      </c>
      <c r="AF84" s="13" t="s">
        <v>272</v>
      </c>
      <c r="AG84" s="28" t="s">
        <v>345</v>
      </c>
      <c r="AH84" s="5">
        <v>7</v>
      </c>
      <c r="AI84" s="31"/>
      <c r="AJ84" s="28" t="s">
        <v>346</v>
      </c>
      <c r="AK84" s="28" t="s">
        <v>347</v>
      </c>
    </row>
    <row r="85" spans="1:37" x14ac:dyDescent="0.3">
      <c r="A85" s="29">
        <v>82</v>
      </c>
      <c r="B85" s="5" t="s">
        <v>26</v>
      </c>
      <c r="C85" s="19">
        <v>46316</v>
      </c>
      <c r="D85" s="19">
        <v>46660</v>
      </c>
      <c r="E85" s="7">
        <v>46661</v>
      </c>
      <c r="F85" s="7">
        <v>47026</v>
      </c>
      <c r="G85" s="33">
        <f t="shared" si="6"/>
        <v>709</v>
      </c>
      <c r="H85" s="28"/>
      <c r="I85" s="33"/>
      <c r="J85" s="39"/>
      <c r="K85" s="33"/>
      <c r="L85" s="33"/>
      <c r="M85" s="45">
        <f t="shared" si="7"/>
        <v>1</v>
      </c>
      <c r="N85" s="45" t="s">
        <v>395</v>
      </c>
      <c r="O85" s="45" t="s">
        <v>395</v>
      </c>
      <c r="P85" s="45" t="s">
        <v>395</v>
      </c>
      <c r="Q85" s="33">
        <f t="shared" si="8"/>
        <v>1</v>
      </c>
      <c r="R85" s="28" t="s">
        <v>361</v>
      </c>
      <c r="S85" s="28" t="s">
        <v>38</v>
      </c>
      <c r="T85" s="28" t="s">
        <v>362</v>
      </c>
      <c r="U85" s="28" t="s">
        <v>363</v>
      </c>
      <c r="V85" s="28" t="s">
        <v>364</v>
      </c>
      <c r="W85" s="28">
        <v>2014</v>
      </c>
      <c r="X85" s="28"/>
      <c r="Y85" s="25">
        <v>41933</v>
      </c>
      <c r="Z85" s="28"/>
      <c r="AA85" s="28">
        <v>4500</v>
      </c>
      <c r="AB85" s="28"/>
      <c r="AC85" s="28"/>
      <c r="AD85" s="30" t="s">
        <v>344</v>
      </c>
      <c r="AE85" s="12">
        <v>5251575083</v>
      </c>
      <c r="AF85" s="13" t="s">
        <v>272</v>
      </c>
      <c r="AG85" s="28" t="s">
        <v>345</v>
      </c>
      <c r="AH85" s="5">
        <v>7</v>
      </c>
      <c r="AI85" s="31"/>
      <c r="AJ85" s="28" t="s">
        <v>346</v>
      </c>
      <c r="AK85" s="28" t="s">
        <v>347</v>
      </c>
    </row>
    <row r="86" spans="1:37" x14ac:dyDescent="0.3">
      <c r="A86" s="29">
        <v>83</v>
      </c>
      <c r="B86" s="5" t="s">
        <v>85</v>
      </c>
      <c r="C86" s="25">
        <v>46296</v>
      </c>
      <c r="D86" s="25">
        <v>46660</v>
      </c>
      <c r="E86" s="7">
        <v>46661</v>
      </c>
      <c r="F86" s="7">
        <v>47026</v>
      </c>
      <c r="G86" s="33">
        <f t="shared" si="6"/>
        <v>729</v>
      </c>
      <c r="H86" s="28"/>
      <c r="I86" s="33"/>
      <c r="J86" s="39"/>
      <c r="K86" s="33"/>
      <c r="L86" s="33"/>
      <c r="M86" s="45">
        <f t="shared" si="7"/>
        <v>1</v>
      </c>
      <c r="N86" s="45" t="s">
        <v>395</v>
      </c>
      <c r="O86" s="45">
        <f t="shared" si="10"/>
        <v>1</v>
      </c>
      <c r="P86" s="45" t="s">
        <v>395</v>
      </c>
      <c r="Q86" s="33">
        <f t="shared" si="8"/>
        <v>2</v>
      </c>
      <c r="R86" s="28" t="s">
        <v>365</v>
      </c>
      <c r="S86" s="28" t="s">
        <v>46</v>
      </c>
      <c r="T86" s="28" t="s">
        <v>231</v>
      </c>
      <c r="U86" s="28" t="s">
        <v>366</v>
      </c>
      <c r="V86" s="28" t="s">
        <v>367</v>
      </c>
      <c r="W86" s="28">
        <v>2006</v>
      </c>
      <c r="X86" s="28">
        <v>2435</v>
      </c>
      <c r="Y86" s="25">
        <v>38908</v>
      </c>
      <c r="Z86" s="28">
        <v>5</v>
      </c>
      <c r="AA86" s="28"/>
      <c r="AB86" s="28">
        <v>384600</v>
      </c>
      <c r="AC86" s="28"/>
      <c r="AD86" s="30" t="s">
        <v>344</v>
      </c>
      <c r="AE86" s="12">
        <v>5251575083</v>
      </c>
      <c r="AF86" s="13" t="s">
        <v>272</v>
      </c>
      <c r="AG86" s="28" t="s">
        <v>345</v>
      </c>
      <c r="AH86" s="5">
        <v>7</v>
      </c>
      <c r="AI86" s="31"/>
      <c r="AJ86" s="28" t="s">
        <v>346</v>
      </c>
      <c r="AK86" s="28" t="s">
        <v>347</v>
      </c>
    </row>
    <row r="87" spans="1:37" x14ac:dyDescent="0.3">
      <c r="A87" s="29">
        <v>84</v>
      </c>
      <c r="B87" s="5" t="s">
        <v>26</v>
      </c>
      <c r="C87" s="25">
        <v>46296</v>
      </c>
      <c r="D87" s="25">
        <v>46660</v>
      </c>
      <c r="E87" s="7">
        <v>46661</v>
      </c>
      <c r="F87" s="7">
        <v>47026</v>
      </c>
      <c r="G87" s="33">
        <f t="shared" si="6"/>
        <v>729</v>
      </c>
      <c r="H87" s="28"/>
      <c r="I87" s="33"/>
      <c r="J87" s="39"/>
      <c r="K87" s="33"/>
      <c r="L87" s="33"/>
      <c r="M87" s="45">
        <f t="shared" si="7"/>
        <v>1</v>
      </c>
      <c r="N87" s="45" t="s">
        <v>395</v>
      </c>
      <c r="O87" s="45" t="s">
        <v>395</v>
      </c>
      <c r="P87" s="45" t="s">
        <v>395</v>
      </c>
      <c r="Q87" s="33">
        <f t="shared" si="8"/>
        <v>1</v>
      </c>
      <c r="R87" s="28" t="s">
        <v>368</v>
      </c>
      <c r="S87" s="28" t="s">
        <v>329</v>
      </c>
      <c r="T87" s="28" t="s">
        <v>238</v>
      </c>
      <c r="U87" s="28" t="s">
        <v>369</v>
      </c>
      <c r="V87" s="28" t="s">
        <v>370</v>
      </c>
      <c r="W87" s="28">
        <v>2015</v>
      </c>
      <c r="X87" s="28"/>
      <c r="Y87" s="25">
        <v>42222</v>
      </c>
      <c r="Z87" s="28"/>
      <c r="AA87" s="28">
        <v>410</v>
      </c>
      <c r="AB87" s="28"/>
      <c r="AC87" s="28"/>
      <c r="AD87" s="30" t="s">
        <v>344</v>
      </c>
      <c r="AE87" s="12">
        <v>5251575083</v>
      </c>
      <c r="AF87" s="13" t="s">
        <v>272</v>
      </c>
      <c r="AG87" s="28" t="s">
        <v>345</v>
      </c>
      <c r="AH87" s="5">
        <v>7</v>
      </c>
      <c r="AI87" s="31"/>
      <c r="AJ87" s="28" t="s">
        <v>346</v>
      </c>
      <c r="AK87" s="28" t="s">
        <v>347</v>
      </c>
    </row>
    <row r="88" spans="1:37" x14ac:dyDescent="0.3">
      <c r="A88" s="29">
        <v>85</v>
      </c>
      <c r="B88" s="5" t="s">
        <v>26</v>
      </c>
      <c r="C88" s="32">
        <v>46305</v>
      </c>
      <c r="D88" s="19">
        <v>46660</v>
      </c>
      <c r="E88" s="7">
        <v>46661</v>
      </c>
      <c r="F88" s="7">
        <v>47026</v>
      </c>
      <c r="G88" s="33">
        <f t="shared" si="6"/>
        <v>720</v>
      </c>
      <c r="H88" s="28"/>
      <c r="I88" s="33"/>
      <c r="J88" s="39"/>
      <c r="K88" s="33"/>
      <c r="L88" s="33"/>
      <c r="M88" s="45">
        <f t="shared" si="7"/>
        <v>1</v>
      </c>
      <c r="N88" s="45" t="s">
        <v>395</v>
      </c>
      <c r="O88" s="45" t="s">
        <v>395</v>
      </c>
      <c r="P88" s="45" t="s">
        <v>395</v>
      </c>
      <c r="Q88" s="33">
        <f t="shared" si="8"/>
        <v>1</v>
      </c>
      <c r="R88" s="28" t="s">
        <v>371</v>
      </c>
      <c r="S88" s="28" t="s">
        <v>38</v>
      </c>
      <c r="T88" s="28" t="s">
        <v>342</v>
      </c>
      <c r="U88" s="28" t="s">
        <v>372</v>
      </c>
      <c r="V88" s="28" t="s">
        <v>373</v>
      </c>
      <c r="W88" s="28">
        <v>2007</v>
      </c>
      <c r="X88" s="28"/>
      <c r="Y88" s="25">
        <v>39363</v>
      </c>
      <c r="Z88" s="28"/>
      <c r="AA88" s="28">
        <v>7360</v>
      </c>
      <c r="AB88" s="28"/>
      <c r="AC88" s="28"/>
      <c r="AD88" s="30" t="s">
        <v>344</v>
      </c>
      <c r="AE88" s="12">
        <v>5251575083</v>
      </c>
      <c r="AF88" s="13" t="s">
        <v>272</v>
      </c>
      <c r="AG88" s="28" t="s">
        <v>345</v>
      </c>
      <c r="AH88" s="5">
        <v>7</v>
      </c>
      <c r="AI88" s="31"/>
      <c r="AJ88" s="28" t="s">
        <v>346</v>
      </c>
      <c r="AK88" s="28" t="s">
        <v>347</v>
      </c>
    </row>
    <row r="89" spans="1:37" x14ac:dyDescent="0.3">
      <c r="A89" s="29">
        <v>86</v>
      </c>
      <c r="B89" s="5" t="s">
        <v>26</v>
      </c>
      <c r="C89" s="25">
        <v>46296</v>
      </c>
      <c r="D89" s="25">
        <v>46660</v>
      </c>
      <c r="E89" s="7">
        <v>46661</v>
      </c>
      <c r="F89" s="7">
        <v>47026</v>
      </c>
      <c r="G89" s="33">
        <f t="shared" si="6"/>
        <v>729</v>
      </c>
      <c r="H89" s="28"/>
      <c r="I89" s="33"/>
      <c r="J89" s="39"/>
      <c r="K89" s="33"/>
      <c r="L89" s="33"/>
      <c r="M89" s="45">
        <f t="shared" si="7"/>
        <v>1</v>
      </c>
      <c r="N89" s="45" t="s">
        <v>395</v>
      </c>
      <c r="O89" s="45" t="s">
        <v>395</v>
      </c>
      <c r="P89" s="45" t="s">
        <v>395</v>
      </c>
      <c r="Q89" s="33">
        <f t="shared" si="8"/>
        <v>1</v>
      </c>
      <c r="R89" s="28" t="s">
        <v>374</v>
      </c>
      <c r="S89" s="28" t="s">
        <v>38</v>
      </c>
      <c r="T89" s="28" t="s">
        <v>375</v>
      </c>
      <c r="U89" s="28" t="s">
        <v>376</v>
      </c>
      <c r="V89" s="28" t="s">
        <v>377</v>
      </c>
      <c r="W89" s="28">
        <v>1999</v>
      </c>
      <c r="X89" s="28"/>
      <c r="Y89" s="25">
        <v>36311</v>
      </c>
      <c r="Z89" s="28"/>
      <c r="AA89" s="28">
        <v>1320</v>
      </c>
      <c r="AB89" s="28"/>
      <c r="AC89" s="28"/>
      <c r="AD89" s="30" t="s">
        <v>344</v>
      </c>
      <c r="AE89" s="12">
        <v>5251575083</v>
      </c>
      <c r="AF89" s="13" t="s">
        <v>272</v>
      </c>
      <c r="AG89" s="28" t="s">
        <v>345</v>
      </c>
      <c r="AH89" s="5">
        <v>7</v>
      </c>
      <c r="AI89" s="31"/>
      <c r="AJ89" s="28" t="s">
        <v>346</v>
      </c>
      <c r="AK89" s="28" t="s">
        <v>347</v>
      </c>
    </row>
    <row r="90" spans="1:37" x14ac:dyDescent="0.3">
      <c r="A90" s="29">
        <v>87</v>
      </c>
      <c r="B90" s="28" t="s">
        <v>85</v>
      </c>
      <c r="C90" s="19">
        <v>46401</v>
      </c>
      <c r="D90" s="19">
        <v>46660</v>
      </c>
      <c r="E90" s="7">
        <v>46661</v>
      </c>
      <c r="F90" s="7">
        <v>47026</v>
      </c>
      <c r="G90" s="33">
        <f t="shared" si="6"/>
        <v>624</v>
      </c>
      <c r="H90" s="28"/>
      <c r="I90" s="33"/>
      <c r="J90" s="39"/>
      <c r="K90" s="33"/>
      <c r="L90" s="33"/>
      <c r="M90" s="45">
        <f t="shared" si="7"/>
        <v>1</v>
      </c>
      <c r="N90" s="45" t="s">
        <v>395</v>
      </c>
      <c r="O90" s="45">
        <f t="shared" si="10"/>
        <v>1</v>
      </c>
      <c r="P90" s="45" t="s">
        <v>395</v>
      </c>
      <c r="Q90" s="33">
        <f t="shared" si="8"/>
        <v>2</v>
      </c>
      <c r="R90" s="28" t="s">
        <v>378</v>
      </c>
      <c r="S90" s="28" t="s">
        <v>28</v>
      </c>
      <c r="T90" s="28" t="s">
        <v>379</v>
      </c>
      <c r="U90" s="28" t="s">
        <v>380</v>
      </c>
      <c r="V90" s="28" t="s">
        <v>381</v>
      </c>
      <c r="W90" s="28">
        <v>2023</v>
      </c>
      <c r="X90" s="28">
        <v>567</v>
      </c>
      <c r="Y90" s="25">
        <v>46036</v>
      </c>
      <c r="Z90" s="28">
        <v>2</v>
      </c>
      <c r="AA90" s="28"/>
      <c r="AB90" s="28">
        <v>1200</v>
      </c>
      <c r="AC90" s="28"/>
      <c r="AD90" s="30" t="s">
        <v>344</v>
      </c>
      <c r="AE90" s="12">
        <v>5251575083</v>
      </c>
      <c r="AF90" s="13" t="s">
        <v>272</v>
      </c>
      <c r="AG90" s="28" t="s">
        <v>345</v>
      </c>
      <c r="AH90" s="5">
        <v>7</v>
      </c>
      <c r="AI90" s="31"/>
      <c r="AJ90" s="28" t="s">
        <v>346</v>
      </c>
      <c r="AK90" s="28" t="s">
        <v>347</v>
      </c>
    </row>
  </sheetData>
  <mergeCells count="2">
    <mergeCell ref="M2:Q2"/>
    <mergeCell ref="I2:L2"/>
  </mergeCells>
  <conditionalFormatting sqref="M8:P9 M4:M7 M34:P36 O10:P14 O15:O20 M10:M33 M45:P46 O37:P38 O42 M37:M44 P43 M53:P53 M47:M52 M56:P56 M54:N54 M55:O55 M74:P74 O57:P57 O58 M57:M73 M76:P76 M75 O75:P75 O78:O84 O86 M77:M90 O90">
    <cfRule type="containsText" dxfId="132" priority="136" operator="containsText" text="x">
      <formula>NOT(ISERROR(SEARCH("x",M4)))</formula>
    </cfRule>
  </conditionalFormatting>
  <conditionalFormatting sqref="N4:N7">
    <cfRule type="containsText" dxfId="131" priority="131" operator="containsText" text="x">
      <formula>NOT(ISERROR(SEARCH("x",N4)))</formula>
    </cfRule>
  </conditionalFormatting>
  <conditionalFormatting sqref="O4:O7">
    <cfRule type="containsText" dxfId="130" priority="130" operator="containsText" text="x">
      <formula>NOT(ISERROR(SEARCH("x",O4)))</formula>
    </cfRule>
  </conditionalFormatting>
  <conditionalFormatting sqref="P4:P7">
    <cfRule type="containsText" dxfId="129" priority="129" operator="containsText" text="x">
      <formula>NOT(ISERROR(SEARCH("x",P4)))</formula>
    </cfRule>
  </conditionalFormatting>
  <conditionalFormatting sqref="N10">
    <cfRule type="containsText" dxfId="128" priority="128" operator="containsText" text="x">
      <formula>NOT(ISERROR(SEARCH("x",N10)))</formula>
    </cfRule>
  </conditionalFormatting>
  <conditionalFormatting sqref="N11">
    <cfRule type="containsText" dxfId="127" priority="127" operator="containsText" text="x">
      <formula>NOT(ISERROR(SEARCH("x",N11)))</formula>
    </cfRule>
  </conditionalFormatting>
  <conditionalFormatting sqref="N12">
    <cfRule type="containsText" dxfId="126" priority="126" operator="containsText" text="x">
      <formula>NOT(ISERROR(SEARCH("x",N12)))</formula>
    </cfRule>
  </conditionalFormatting>
  <conditionalFormatting sqref="N13">
    <cfRule type="containsText" dxfId="125" priority="125" operator="containsText" text="x">
      <formula>NOT(ISERROR(SEARCH("x",N13)))</formula>
    </cfRule>
  </conditionalFormatting>
  <conditionalFormatting sqref="N14">
    <cfRule type="containsText" dxfId="124" priority="124" operator="containsText" text="x">
      <formula>NOT(ISERROR(SEARCH("x",N14)))</formula>
    </cfRule>
  </conditionalFormatting>
  <conditionalFormatting sqref="N15:N20">
    <cfRule type="containsText" dxfId="123" priority="123" operator="containsText" text="x">
      <formula>NOT(ISERROR(SEARCH("x",N15)))</formula>
    </cfRule>
  </conditionalFormatting>
  <conditionalFormatting sqref="P15:P20">
    <cfRule type="containsText" dxfId="122" priority="122" operator="containsText" text="x">
      <formula>NOT(ISERROR(SEARCH("x",P15)))</formula>
    </cfRule>
  </conditionalFormatting>
  <conditionalFormatting sqref="N21">
    <cfRule type="containsText" dxfId="121" priority="121" operator="containsText" text="x">
      <formula>NOT(ISERROR(SEARCH("x",N21)))</formula>
    </cfRule>
  </conditionalFormatting>
  <conditionalFormatting sqref="O21">
    <cfRule type="containsText" dxfId="120" priority="120" operator="containsText" text="x">
      <formula>NOT(ISERROR(SEARCH("x",O21)))</formula>
    </cfRule>
  </conditionalFormatting>
  <conditionalFormatting sqref="P21">
    <cfRule type="containsText" dxfId="119" priority="119" operator="containsText" text="x">
      <formula>NOT(ISERROR(SEARCH("x",P21)))</formula>
    </cfRule>
  </conditionalFormatting>
  <conditionalFormatting sqref="N22">
    <cfRule type="containsText" dxfId="118" priority="118" operator="containsText" text="x">
      <formula>NOT(ISERROR(SEARCH("x",N22)))</formula>
    </cfRule>
  </conditionalFormatting>
  <conditionalFormatting sqref="O22">
    <cfRule type="containsText" dxfId="117" priority="117" operator="containsText" text="x">
      <formula>NOT(ISERROR(SEARCH("x",O22)))</formula>
    </cfRule>
  </conditionalFormatting>
  <conditionalFormatting sqref="P22">
    <cfRule type="containsText" dxfId="116" priority="116" operator="containsText" text="x">
      <formula>NOT(ISERROR(SEARCH("x",P22)))</formula>
    </cfRule>
  </conditionalFormatting>
  <conditionalFormatting sqref="N23">
    <cfRule type="containsText" dxfId="115" priority="115" operator="containsText" text="x">
      <formula>NOT(ISERROR(SEARCH("x",N23)))</formula>
    </cfRule>
  </conditionalFormatting>
  <conditionalFormatting sqref="O23">
    <cfRule type="containsText" dxfId="114" priority="114" operator="containsText" text="x">
      <formula>NOT(ISERROR(SEARCH("x",O23)))</formula>
    </cfRule>
  </conditionalFormatting>
  <conditionalFormatting sqref="P23">
    <cfRule type="containsText" dxfId="113" priority="113" operator="containsText" text="x">
      <formula>NOT(ISERROR(SEARCH("x",P23)))</formula>
    </cfRule>
  </conditionalFormatting>
  <conditionalFormatting sqref="N24">
    <cfRule type="containsText" dxfId="112" priority="112" operator="containsText" text="x">
      <formula>NOT(ISERROR(SEARCH("x",N24)))</formula>
    </cfRule>
  </conditionalFormatting>
  <conditionalFormatting sqref="O24">
    <cfRule type="containsText" dxfId="111" priority="111" operator="containsText" text="x">
      <formula>NOT(ISERROR(SEARCH("x",O24)))</formula>
    </cfRule>
  </conditionalFormatting>
  <conditionalFormatting sqref="P24">
    <cfRule type="containsText" dxfId="110" priority="110" operator="containsText" text="x">
      <formula>NOT(ISERROR(SEARCH("x",P24)))</formula>
    </cfRule>
  </conditionalFormatting>
  <conditionalFormatting sqref="N25">
    <cfRule type="containsText" dxfId="109" priority="109" operator="containsText" text="x">
      <formula>NOT(ISERROR(SEARCH("x",N25)))</formula>
    </cfRule>
  </conditionalFormatting>
  <conditionalFormatting sqref="O25">
    <cfRule type="containsText" dxfId="108" priority="108" operator="containsText" text="x">
      <formula>NOT(ISERROR(SEARCH("x",O25)))</formula>
    </cfRule>
  </conditionalFormatting>
  <conditionalFormatting sqref="P25">
    <cfRule type="containsText" dxfId="107" priority="107" operator="containsText" text="x">
      <formula>NOT(ISERROR(SEARCH("x",P25)))</formula>
    </cfRule>
  </conditionalFormatting>
  <conditionalFormatting sqref="N26">
    <cfRule type="containsText" dxfId="106" priority="106" operator="containsText" text="x">
      <formula>NOT(ISERROR(SEARCH("x",N26)))</formula>
    </cfRule>
  </conditionalFormatting>
  <conditionalFormatting sqref="O26">
    <cfRule type="containsText" dxfId="105" priority="105" operator="containsText" text="x">
      <formula>NOT(ISERROR(SEARCH("x",O26)))</formula>
    </cfRule>
  </conditionalFormatting>
  <conditionalFormatting sqref="P26">
    <cfRule type="containsText" dxfId="104" priority="104" operator="containsText" text="x">
      <formula>NOT(ISERROR(SEARCH("x",P26)))</formula>
    </cfRule>
  </conditionalFormatting>
  <conditionalFormatting sqref="N27">
    <cfRule type="containsText" dxfId="103" priority="103" operator="containsText" text="x">
      <formula>NOT(ISERROR(SEARCH("x",N27)))</formula>
    </cfRule>
  </conditionalFormatting>
  <conditionalFormatting sqref="O27">
    <cfRule type="containsText" dxfId="102" priority="102" operator="containsText" text="x">
      <formula>NOT(ISERROR(SEARCH("x",O27)))</formula>
    </cfRule>
  </conditionalFormatting>
  <conditionalFormatting sqref="P27">
    <cfRule type="containsText" dxfId="101" priority="101" operator="containsText" text="x">
      <formula>NOT(ISERROR(SEARCH("x",P27)))</formula>
    </cfRule>
  </conditionalFormatting>
  <conditionalFormatting sqref="N28">
    <cfRule type="containsText" dxfId="100" priority="100" operator="containsText" text="x">
      <formula>NOT(ISERROR(SEARCH("x",N28)))</formula>
    </cfRule>
  </conditionalFormatting>
  <conditionalFormatting sqref="O28">
    <cfRule type="containsText" dxfId="99" priority="99" operator="containsText" text="x">
      <formula>NOT(ISERROR(SEARCH("x",O28)))</formula>
    </cfRule>
  </conditionalFormatting>
  <conditionalFormatting sqref="P28">
    <cfRule type="containsText" dxfId="98" priority="98" operator="containsText" text="x">
      <formula>NOT(ISERROR(SEARCH("x",P28)))</formula>
    </cfRule>
  </conditionalFormatting>
  <conditionalFormatting sqref="N29">
    <cfRule type="containsText" dxfId="97" priority="97" operator="containsText" text="x">
      <formula>NOT(ISERROR(SEARCH("x",N29)))</formula>
    </cfRule>
  </conditionalFormatting>
  <conditionalFormatting sqref="O29">
    <cfRule type="containsText" dxfId="96" priority="96" operator="containsText" text="x">
      <formula>NOT(ISERROR(SEARCH("x",O29)))</formula>
    </cfRule>
  </conditionalFormatting>
  <conditionalFormatting sqref="P29">
    <cfRule type="containsText" dxfId="95" priority="95" operator="containsText" text="x">
      <formula>NOT(ISERROR(SEARCH("x",P29)))</formula>
    </cfRule>
  </conditionalFormatting>
  <conditionalFormatting sqref="N30">
    <cfRule type="containsText" dxfId="94" priority="94" operator="containsText" text="x">
      <formula>NOT(ISERROR(SEARCH("x",N30)))</formula>
    </cfRule>
  </conditionalFormatting>
  <conditionalFormatting sqref="O30">
    <cfRule type="containsText" dxfId="93" priority="93" operator="containsText" text="x">
      <formula>NOT(ISERROR(SEARCH("x",O30)))</formula>
    </cfRule>
  </conditionalFormatting>
  <conditionalFormatting sqref="P30">
    <cfRule type="containsText" dxfId="92" priority="92" operator="containsText" text="x">
      <formula>NOT(ISERROR(SEARCH("x",P30)))</formula>
    </cfRule>
  </conditionalFormatting>
  <conditionalFormatting sqref="N31">
    <cfRule type="containsText" dxfId="91" priority="91" operator="containsText" text="x">
      <formula>NOT(ISERROR(SEARCH("x",N31)))</formula>
    </cfRule>
  </conditionalFormatting>
  <conditionalFormatting sqref="O31">
    <cfRule type="containsText" dxfId="90" priority="90" operator="containsText" text="x">
      <formula>NOT(ISERROR(SEARCH("x",O31)))</formula>
    </cfRule>
  </conditionalFormatting>
  <conditionalFormatting sqref="P31">
    <cfRule type="containsText" dxfId="89" priority="89" operator="containsText" text="x">
      <formula>NOT(ISERROR(SEARCH("x",P31)))</formula>
    </cfRule>
  </conditionalFormatting>
  <conditionalFormatting sqref="N32">
    <cfRule type="containsText" dxfId="88" priority="88" operator="containsText" text="x">
      <formula>NOT(ISERROR(SEARCH("x",N32)))</formula>
    </cfRule>
  </conditionalFormatting>
  <conditionalFormatting sqref="O32">
    <cfRule type="containsText" dxfId="87" priority="87" operator="containsText" text="x">
      <formula>NOT(ISERROR(SEARCH("x",O32)))</formula>
    </cfRule>
  </conditionalFormatting>
  <conditionalFormatting sqref="P32">
    <cfRule type="containsText" dxfId="86" priority="86" operator="containsText" text="x">
      <formula>NOT(ISERROR(SEARCH("x",P32)))</formula>
    </cfRule>
  </conditionalFormatting>
  <conditionalFormatting sqref="N33">
    <cfRule type="containsText" dxfId="85" priority="85" operator="containsText" text="x">
      <formula>NOT(ISERROR(SEARCH("x",N33)))</formula>
    </cfRule>
  </conditionalFormatting>
  <conditionalFormatting sqref="O33">
    <cfRule type="containsText" dxfId="84" priority="84" operator="containsText" text="x">
      <formula>NOT(ISERROR(SEARCH("x",O33)))</formula>
    </cfRule>
  </conditionalFormatting>
  <conditionalFormatting sqref="P33">
    <cfRule type="containsText" dxfId="83" priority="83" operator="containsText" text="x">
      <formula>NOT(ISERROR(SEARCH("x",P33)))</formula>
    </cfRule>
  </conditionalFormatting>
  <conditionalFormatting sqref="N37">
    <cfRule type="containsText" dxfId="82" priority="82" operator="containsText" text="x">
      <formula>NOT(ISERROR(SEARCH("x",N37)))</formula>
    </cfRule>
  </conditionalFormatting>
  <conditionalFormatting sqref="N38">
    <cfRule type="containsText" dxfId="81" priority="81" operator="containsText" text="x">
      <formula>NOT(ISERROR(SEARCH("x",N38)))</formula>
    </cfRule>
  </conditionalFormatting>
  <conditionalFormatting sqref="N39">
    <cfRule type="containsText" dxfId="80" priority="80" operator="containsText" text="x">
      <formula>NOT(ISERROR(SEARCH("x",N39)))</formula>
    </cfRule>
  </conditionalFormatting>
  <conditionalFormatting sqref="O39">
    <cfRule type="containsText" dxfId="79" priority="79" operator="containsText" text="x">
      <formula>NOT(ISERROR(SEARCH("x",O39)))</formula>
    </cfRule>
  </conditionalFormatting>
  <conditionalFormatting sqref="P39">
    <cfRule type="containsText" dxfId="78" priority="78" operator="containsText" text="x">
      <formula>NOT(ISERROR(SEARCH("x",P39)))</formula>
    </cfRule>
  </conditionalFormatting>
  <conditionalFormatting sqref="N40">
    <cfRule type="containsText" dxfId="77" priority="77" operator="containsText" text="x">
      <formula>NOT(ISERROR(SEARCH("x",N40)))</formula>
    </cfRule>
  </conditionalFormatting>
  <conditionalFormatting sqref="O40">
    <cfRule type="containsText" dxfId="76" priority="76" operator="containsText" text="x">
      <formula>NOT(ISERROR(SEARCH("x",O40)))</formula>
    </cfRule>
  </conditionalFormatting>
  <conditionalFormatting sqref="P40">
    <cfRule type="containsText" dxfId="75" priority="75" operator="containsText" text="x">
      <formula>NOT(ISERROR(SEARCH("x",P40)))</formula>
    </cfRule>
  </conditionalFormatting>
  <conditionalFormatting sqref="N41:N44">
    <cfRule type="containsText" dxfId="74" priority="74" operator="containsText" text="x">
      <formula>NOT(ISERROR(SEARCH("x",N41)))</formula>
    </cfRule>
  </conditionalFormatting>
  <conditionalFormatting sqref="O41">
    <cfRule type="containsText" dxfId="73" priority="73" operator="containsText" text="x">
      <formula>NOT(ISERROR(SEARCH("x",O41)))</formula>
    </cfRule>
  </conditionalFormatting>
  <conditionalFormatting sqref="P41">
    <cfRule type="containsText" dxfId="72" priority="72" operator="containsText" text="x">
      <formula>NOT(ISERROR(SEARCH("x",P41)))</formula>
    </cfRule>
  </conditionalFormatting>
  <conditionalFormatting sqref="P42">
    <cfRule type="containsText" dxfId="71" priority="71" operator="containsText" text="x">
      <formula>NOT(ISERROR(SEARCH("x",P42)))</formula>
    </cfRule>
  </conditionalFormatting>
  <conditionalFormatting sqref="O43">
    <cfRule type="containsText" dxfId="70" priority="70" operator="containsText" text="x">
      <formula>NOT(ISERROR(SEARCH("x",O43)))</formula>
    </cfRule>
  </conditionalFormatting>
  <conditionalFormatting sqref="O44">
    <cfRule type="containsText" dxfId="69" priority="69" operator="containsText" text="x">
      <formula>NOT(ISERROR(SEARCH("x",O44)))</formula>
    </cfRule>
  </conditionalFormatting>
  <conditionalFormatting sqref="P44">
    <cfRule type="containsText" dxfId="67" priority="68" operator="containsText" text="x">
      <formula>NOT(ISERROR(SEARCH("x",P44)))</formula>
    </cfRule>
  </conditionalFormatting>
  <conditionalFormatting sqref="N47:N52">
    <cfRule type="containsText" dxfId="66" priority="67" operator="containsText" text="x">
      <formula>NOT(ISERROR(SEARCH("x",N47)))</formula>
    </cfRule>
  </conditionalFormatting>
  <conditionalFormatting sqref="O47:O52">
    <cfRule type="containsText" dxfId="65" priority="66" operator="containsText" text="x">
      <formula>NOT(ISERROR(SEARCH("x",O47)))</formula>
    </cfRule>
  </conditionalFormatting>
  <conditionalFormatting sqref="P47:P52">
    <cfRule type="containsText" dxfId="64" priority="65" operator="containsText" text="x">
      <formula>NOT(ISERROR(SEARCH("x",P47)))</formula>
    </cfRule>
  </conditionalFormatting>
  <conditionalFormatting sqref="O54">
    <cfRule type="containsText" dxfId="63" priority="64" operator="containsText" text="x">
      <formula>NOT(ISERROR(SEARCH("x",O54)))</formula>
    </cfRule>
  </conditionalFormatting>
  <conditionalFormatting sqref="P54">
    <cfRule type="containsText" dxfId="62" priority="63" operator="containsText" text="x">
      <formula>NOT(ISERROR(SEARCH("x",P54)))</formula>
    </cfRule>
  </conditionalFormatting>
  <conditionalFormatting sqref="P55">
    <cfRule type="containsText" dxfId="61" priority="62" operator="containsText" text="x">
      <formula>NOT(ISERROR(SEARCH("x",P55)))</formula>
    </cfRule>
  </conditionalFormatting>
  <conditionalFormatting sqref="N57">
    <cfRule type="containsText" dxfId="60" priority="61" operator="containsText" text="x">
      <formula>NOT(ISERROR(SEARCH("x",N57)))</formula>
    </cfRule>
  </conditionalFormatting>
  <conditionalFormatting sqref="N58">
    <cfRule type="containsText" dxfId="59" priority="60" operator="containsText" text="x">
      <formula>NOT(ISERROR(SEARCH("x",N58)))</formula>
    </cfRule>
  </conditionalFormatting>
  <conditionalFormatting sqref="P58">
    <cfRule type="containsText" dxfId="58" priority="59" operator="containsText" text="x">
      <formula>NOT(ISERROR(SEARCH("x",P58)))</formula>
    </cfRule>
  </conditionalFormatting>
  <conditionalFormatting sqref="N59">
    <cfRule type="containsText" dxfId="57" priority="58" operator="containsText" text="x">
      <formula>NOT(ISERROR(SEARCH("x",N59)))</formula>
    </cfRule>
  </conditionalFormatting>
  <conditionalFormatting sqref="O59">
    <cfRule type="containsText" dxfId="56" priority="57" operator="containsText" text="x">
      <formula>NOT(ISERROR(SEARCH("x",O59)))</formula>
    </cfRule>
  </conditionalFormatting>
  <conditionalFormatting sqref="P59">
    <cfRule type="containsText" dxfId="55" priority="56" operator="containsText" text="x">
      <formula>NOT(ISERROR(SEARCH("x",P59)))</formula>
    </cfRule>
  </conditionalFormatting>
  <conditionalFormatting sqref="N60">
    <cfRule type="containsText" dxfId="54" priority="55" operator="containsText" text="x">
      <formula>NOT(ISERROR(SEARCH("x",N60)))</formula>
    </cfRule>
  </conditionalFormatting>
  <conditionalFormatting sqref="O60">
    <cfRule type="containsText" dxfId="53" priority="54" operator="containsText" text="x">
      <formula>NOT(ISERROR(SEARCH("x",O60)))</formula>
    </cfRule>
  </conditionalFormatting>
  <conditionalFormatting sqref="P60">
    <cfRule type="containsText" dxfId="52" priority="53" operator="containsText" text="x">
      <formula>NOT(ISERROR(SEARCH("x",P60)))</formula>
    </cfRule>
  </conditionalFormatting>
  <conditionalFormatting sqref="N61">
    <cfRule type="containsText" dxfId="51" priority="52" operator="containsText" text="x">
      <formula>NOT(ISERROR(SEARCH("x",N61)))</formula>
    </cfRule>
  </conditionalFormatting>
  <conditionalFormatting sqref="O61">
    <cfRule type="containsText" dxfId="50" priority="51" operator="containsText" text="x">
      <formula>NOT(ISERROR(SEARCH("x",O61)))</formula>
    </cfRule>
  </conditionalFormatting>
  <conditionalFormatting sqref="P61">
    <cfRule type="containsText" dxfId="49" priority="50" operator="containsText" text="x">
      <formula>NOT(ISERROR(SEARCH("x",P61)))</formula>
    </cfRule>
  </conditionalFormatting>
  <conditionalFormatting sqref="N62">
    <cfRule type="containsText" dxfId="48" priority="49" operator="containsText" text="x">
      <formula>NOT(ISERROR(SEARCH("x",N62)))</formula>
    </cfRule>
  </conditionalFormatting>
  <conditionalFormatting sqref="O62">
    <cfRule type="containsText" dxfId="47" priority="48" operator="containsText" text="x">
      <formula>NOT(ISERROR(SEARCH("x",O62)))</formula>
    </cfRule>
  </conditionalFormatting>
  <conditionalFormatting sqref="P62">
    <cfRule type="containsText" dxfId="46" priority="47" operator="containsText" text="x">
      <formula>NOT(ISERROR(SEARCH("x",P62)))</formula>
    </cfRule>
  </conditionalFormatting>
  <conditionalFormatting sqref="N63">
    <cfRule type="containsText" dxfId="45" priority="46" operator="containsText" text="x">
      <formula>NOT(ISERROR(SEARCH("x",N63)))</formula>
    </cfRule>
  </conditionalFormatting>
  <conditionalFormatting sqref="O63">
    <cfRule type="containsText" dxfId="44" priority="45" operator="containsText" text="x">
      <formula>NOT(ISERROR(SEARCH("x",O63)))</formula>
    </cfRule>
  </conditionalFormatting>
  <conditionalFormatting sqref="P63">
    <cfRule type="containsText" dxfId="43" priority="44" operator="containsText" text="x">
      <formula>NOT(ISERROR(SEARCH("x",P63)))</formula>
    </cfRule>
  </conditionalFormatting>
  <conditionalFormatting sqref="N64">
    <cfRule type="containsText" dxfId="42" priority="43" operator="containsText" text="x">
      <formula>NOT(ISERROR(SEARCH("x",N64)))</formula>
    </cfRule>
  </conditionalFormatting>
  <conditionalFormatting sqref="O64">
    <cfRule type="containsText" dxfId="41" priority="42" operator="containsText" text="x">
      <formula>NOT(ISERROR(SEARCH("x",O64)))</formula>
    </cfRule>
  </conditionalFormatting>
  <conditionalFormatting sqref="P64">
    <cfRule type="containsText" dxfId="40" priority="41" operator="containsText" text="x">
      <formula>NOT(ISERROR(SEARCH("x",P64)))</formula>
    </cfRule>
  </conditionalFormatting>
  <conditionalFormatting sqref="N65">
    <cfRule type="containsText" dxfId="39" priority="40" operator="containsText" text="x">
      <formula>NOT(ISERROR(SEARCH("x",N65)))</formula>
    </cfRule>
  </conditionalFormatting>
  <conditionalFormatting sqref="O65">
    <cfRule type="containsText" dxfId="38" priority="39" operator="containsText" text="x">
      <formula>NOT(ISERROR(SEARCH("x",O65)))</formula>
    </cfRule>
  </conditionalFormatting>
  <conditionalFormatting sqref="P65">
    <cfRule type="containsText" dxfId="37" priority="38" operator="containsText" text="x">
      <formula>NOT(ISERROR(SEARCH("x",P65)))</formula>
    </cfRule>
  </conditionalFormatting>
  <conditionalFormatting sqref="N66">
    <cfRule type="containsText" dxfId="36" priority="37" operator="containsText" text="x">
      <formula>NOT(ISERROR(SEARCH("x",N66)))</formula>
    </cfRule>
  </conditionalFormatting>
  <conditionalFormatting sqref="O66">
    <cfRule type="containsText" dxfId="35" priority="36" operator="containsText" text="x">
      <formula>NOT(ISERROR(SEARCH("x",O66)))</formula>
    </cfRule>
  </conditionalFormatting>
  <conditionalFormatting sqref="P66">
    <cfRule type="containsText" dxfId="34" priority="35" operator="containsText" text="x">
      <formula>NOT(ISERROR(SEARCH("x",P66)))</formula>
    </cfRule>
  </conditionalFormatting>
  <conditionalFormatting sqref="N67">
    <cfRule type="containsText" dxfId="33" priority="34" operator="containsText" text="x">
      <formula>NOT(ISERROR(SEARCH("x",N67)))</formula>
    </cfRule>
  </conditionalFormatting>
  <conditionalFormatting sqref="O67">
    <cfRule type="containsText" dxfId="32" priority="33" operator="containsText" text="x">
      <formula>NOT(ISERROR(SEARCH("x",O67)))</formula>
    </cfRule>
  </conditionalFormatting>
  <conditionalFormatting sqref="P67">
    <cfRule type="containsText" dxfId="31" priority="32" operator="containsText" text="x">
      <formula>NOT(ISERROR(SEARCH("x",P67)))</formula>
    </cfRule>
  </conditionalFormatting>
  <conditionalFormatting sqref="N68">
    <cfRule type="containsText" dxfId="30" priority="31" operator="containsText" text="x">
      <formula>NOT(ISERROR(SEARCH("x",N68)))</formula>
    </cfRule>
  </conditionalFormatting>
  <conditionalFormatting sqref="O68">
    <cfRule type="containsText" dxfId="29" priority="30" operator="containsText" text="x">
      <formula>NOT(ISERROR(SEARCH("x",O68)))</formula>
    </cfRule>
  </conditionalFormatting>
  <conditionalFormatting sqref="P68">
    <cfRule type="containsText" dxfId="28" priority="29" operator="containsText" text="x">
      <formula>NOT(ISERROR(SEARCH("x",P68)))</formula>
    </cfRule>
  </conditionalFormatting>
  <conditionalFormatting sqref="N69">
    <cfRule type="containsText" dxfId="27" priority="28" operator="containsText" text="x">
      <formula>NOT(ISERROR(SEARCH("x",N69)))</formula>
    </cfRule>
  </conditionalFormatting>
  <conditionalFormatting sqref="O69">
    <cfRule type="containsText" dxfId="26" priority="27" operator="containsText" text="x">
      <formula>NOT(ISERROR(SEARCH("x",O69)))</formula>
    </cfRule>
  </conditionalFormatting>
  <conditionalFormatting sqref="P69">
    <cfRule type="containsText" dxfId="25" priority="26" operator="containsText" text="x">
      <formula>NOT(ISERROR(SEARCH("x",P69)))</formula>
    </cfRule>
  </conditionalFormatting>
  <conditionalFormatting sqref="N70">
    <cfRule type="containsText" dxfId="24" priority="25" operator="containsText" text="x">
      <formula>NOT(ISERROR(SEARCH("x",N70)))</formula>
    </cfRule>
  </conditionalFormatting>
  <conditionalFormatting sqref="O70">
    <cfRule type="containsText" dxfId="23" priority="24" operator="containsText" text="x">
      <formula>NOT(ISERROR(SEARCH("x",O70)))</formula>
    </cfRule>
  </conditionalFormatting>
  <conditionalFormatting sqref="P70">
    <cfRule type="containsText" dxfId="22" priority="23" operator="containsText" text="x">
      <formula>NOT(ISERROR(SEARCH("x",P70)))</formula>
    </cfRule>
  </conditionalFormatting>
  <conditionalFormatting sqref="N71">
    <cfRule type="containsText" dxfId="21" priority="22" operator="containsText" text="x">
      <formula>NOT(ISERROR(SEARCH("x",N71)))</formula>
    </cfRule>
  </conditionalFormatting>
  <conditionalFormatting sqref="O71">
    <cfRule type="containsText" dxfId="20" priority="21" operator="containsText" text="x">
      <formula>NOT(ISERROR(SEARCH("x",O71)))</formula>
    </cfRule>
  </conditionalFormatting>
  <conditionalFormatting sqref="P71">
    <cfRule type="containsText" dxfId="19" priority="20" operator="containsText" text="x">
      <formula>NOT(ISERROR(SEARCH("x",P71)))</formula>
    </cfRule>
  </conditionalFormatting>
  <conditionalFormatting sqref="N72">
    <cfRule type="containsText" dxfId="18" priority="19" operator="containsText" text="x">
      <formula>NOT(ISERROR(SEARCH("x",N72)))</formula>
    </cfRule>
  </conditionalFormatting>
  <conditionalFormatting sqref="O72">
    <cfRule type="containsText" dxfId="17" priority="18" operator="containsText" text="x">
      <formula>NOT(ISERROR(SEARCH("x",O72)))</formula>
    </cfRule>
  </conditionalFormatting>
  <conditionalFormatting sqref="P72">
    <cfRule type="containsText" dxfId="16" priority="17" operator="containsText" text="x">
      <formula>NOT(ISERROR(SEARCH("x",P72)))</formula>
    </cfRule>
  </conditionalFormatting>
  <conditionalFormatting sqref="N73">
    <cfRule type="containsText" dxfId="15" priority="16" operator="containsText" text="x">
      <formula>NOT(ISERROR(SEARCH("x",N73)))</formula>
    </cfRule>
  </conditionalFormatting>
  <conditionalFormatting sqref="O73">
    <cfRule type="containsText" dxfId="14" priority="15" operator="containsText" text="x">
      <formula>NOT(ISERROR(SEARCH("x",O73)))</formula>
    </cfRule>
  </conditionalFormatting>
  <conditionalFormatting sqref="P73">
    <cfRule type="containsText" dxfId="13" priority="14" operator="containsText" text="x">
      <formula>NOT(ISERROR(SEARCH("x",P73)))</formula>
    </cfRule>
  </conditionalFormatting>
  <conditionalFormatting sqref="N75">
    <cfRule type="containsText" dxfId="12" priority="13" operator="containsText" text="x">
      <formula>NOT(ISERROR(SEARCH("x",N75)))</formula>
    </cfRule>
  </conditionalFormatting>
  <conditionalFormatting sqref="N77">
    <cfRule type="containsText" dxfId="11" priority="12" operator="containsText" text="x">
      <formula>NOT(ISERROR(SEARCH("x",N77)))</formula>
    </cfRule>
  </conditionalFormatting>
  <conditionalFormatting sqref="O77">
    <cfRule type="containsText" dxfId="10" priority="11" operator="containsText" text="x">
      <formula>NOT(ISERROR(SEARCH("x",O77)))</formula>
    </cfRule>
  </conditionalFormatting>
  <conditionalFormatting sqref="P77">
    <cfRule type="containsText" dxfId="9" priority="10" operator="containsText" text="x">
      <formula>NOT(ISERROR(SEARCH("x",P77)))</formula>
    </cfRule>
  </conditionalFormatting>
  <conditionalFormatting sqref="N78:N89">
    <cfRule type="containsText" dxfId="8" priority="9" operator="containsText" text="x">
      <formula>NOT(ISERROR(SEARCH("x",N78)))</formula>
    </cfRule>
  </conditionalFormatting>
  <conditionalFormatting sqref="P78:P84">
    <cfRule type="containsText" dxfId="7" priority="8" operator="containsText" text="x">
      <formula>NOT(ISERROR(SEARCH("x",P78)))</formula>
    </cfRule>
  </conditionalFormatting>
  <conditionalFormatting sqref="O85">
    <cfRule type="containsText" dxfId="6" priority="7" operator="containsText" text="x">
      <formula>NOT(ISERROR(SEARCH("x",O85)))</formula>
    </cfRule>
  </conditionalFormatting>
  <conditionalFormatting sqref="P85">
    <cfRule type="containsText" dxfId="5" priority="6" operator="containsText" text="x">
      <formula>NOT(ISERROR(SEARCH("x",P85)))</formula>
    </cfRule>
  </conditionalFormatting>
  <conditionalFormatting sqref="P86">
    <cfRule type="containsText" dxfId="4" priority="5" operator="containsText" text="x">
      <formula>NOT(ISERROR(SEARCH("x",P86)))</formula>
    </cfRule>
  </conditionalFormatting>
  <conditionalFormatting sqref="O87:O89">
    <cfRule type="containsText" dxfId="3" priority="4" operator="containsText" text="x">
      <formula>NOT(ISERROR(SEARCH("x",O87)))</formula>
    </cfRule>
  </conditionalFormatting>
  <conditionalFormatting sqref="P87:P89">
    <cfRule type="containsText" dxfId="2" priority="3" operator="containsText" text="x">
      <formula>NOT(ISERROR(SEARCH("x",P87)))</formula>
    </cfRule>
  </conditionalFormatting>
  <conditionalFormatting sqref="N90">
    <cfRule type="containsText" dxfId="1" priority="2" operator="containsText" text="x">
      <formula>NOT(ISERROR(SEARCH("x",N90)))</formula>
    </cfRule>
  </conditionalFormatting>
  <conditionalFormatting sqref="P90">
    <cfRule type="containsText" dxfId="0" priority="1" operator="containsText" text="x">
      <formula>NOT(ISERROR(SEARCH("x",P90)))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3DE4C2E5BA2144AB073410FC4581E4F" ma:contentTypeVersion="13" ma:contentTypeDescription="Utwórz nowy dokument." ma:contentTypeScope="" ma:versionID="cf0216bd2a675ad27895db7fe4f62d74">
  <xsd:schema xmlns:xsd="http://www.w3.org/2001/XMLSchema" xmlns:xs="http://www.w3.org/2001/XMLSchema" xmlns:p="http://schemas.microsoft.com/office/2006/metadata/properties" xmlns:ns2="10a304fc-e366-466d-a986-b60ae0e7f5c3" xmlns:ns3="e6631395-cca1-498b-b427-b36490bba3cd" targetNamespace="http://schemas.microsoft.com/office/2006/metadata/properties" ma:root="true" ma:fieldsID="ee240c9d033dd0444f831a879536b983" ns2:_="" ns3:_="">
    <xsd:import namespace="10a304fc-e366-466d-a986-b60ae0e7f5c3"/>
    <xsd:import namespace="e6631395-cca1-498b-b427-b36490bba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304fc-e366-466d-a986-b60ae0e7f5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Tagi obrazów" ma:readOnly="false" ma:fieldId="{5cf76f15-5ced-4ddc-b409-7134ff3c332f}" ma:taxonomyMulti="true" ma:sspId="9be48332-9b8e-493a-b267-c967ed4e14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631395-cca1-498b-b427-b36490bba3c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a887b52-194b-40f3-a27d-fa44c8fa69d5}" ma:internalName="TaxCatchAll" ma:showField="CatchAllData" ma:web="e6631395-cca1-498b-b427-b36490bba3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a304fc-e366-466d-a986-b60ae0e7f5c3">
      <Terms xmlns="http://schemas.microsoft.com/office/infopath/2007/PartnerControls"/>
    </lcf76f155ced4ddcb4097134ff3c332f>
    <TaxCatchAll xmlns="e6631395-cca1-498b-b427-b36490bba3c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1B326B-CAF2-43C8-965B-2B79C41D6A11}"/>
</file>

<file path=customXml/itemProps2.xml><?xml version="1.0" encoding="utf-8"?>
<ds:datastoreItem xmlns:ds="http://schemas.openxmlformats.org/officeDocument/2006/customXml" ds:itemID="{1B84A97E-F448-4A63-8AB9-4B4B2A4C7408}">
  <ds:schemaRefs>
    <ds:schemaRef ds:uri="http://schemas.microsoft.com/office/2006/metadata/properties"/>
    <ds:schemaRef ds:uri="http://schemas.microsoft.com/office/infopath/2007/PartnerControls"/>
    <ds:schemaRef ds:uri="10a304fc-e366-466d-a986-b60ae0e7f5c3"/>
    <ds:schemaRef ds:uri="e6631395-cca1-498b-b427-b36490bba3cd"/>
  </ds:schemaRefs>
</ds:datastoreItem>
</file>

<file path=customXml/itemProps3.xml><?xml version="1.0" encoding="utf-8"?>
<ds:datastoreItem xmlns:ds="http://schemas.openxmlformats.org/officeDocument/2006/customXml" ds:itemID="{B889C92D-8041-4E44-BE08-93450A6E53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PIB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Aram Harutyunyan</dc:creator>
  <cp:lastModifiedBy>Aram Harutyunyan</cp:lastModifiedBy>
  <dcterms:created xsi:type="dcterms:W3CDTF">2026-09-08T04:38:50Z</dcterms:created>
  <dcterms:modified xsi:type="dcterms:W3CDTF">2026-09-08T05:48:21Z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0x010100A3DE4C2E5BA2144AB073410FC4581E4F</vt:lpwstr>
  </property>
  <property fmtid="{D5CDD505-2E9C-101B-9397-08002B2CF9AE}" pid="3" name="MediaServiceImageTags">
    <vt:lpwstr/>
  </property>
</Properties>
</file>