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rjamrozik_pan_pl/Documents/Administracja/1111BARTEKD/okna 2026/"/>
    </mc:Choice>
  </mc:AlternateContent>
  <xr:revisionPtr revIDLastSave="308" documentId="8_{60D8F052-054A-4E42-87E3-917E8F961EA7}" xr6:coauthVersionLast="47" xr6:coauthVersionMax="47" xr10:uidLastSave="{41927493-BE10-46CF-8603-937F7F1BB171}"/>
  <bookViews>
    <workbookView xWindow="-120" yWindow="-120" windowWidth="38640" windowHeight="21120" xr2:uid="{9582597C-7BC6-4531-99F9-CE849CEE747D}"/>
  </bookViews>
  <sheets>
    <sheet name="Arkusz1" sheetId="1" r:id="rId1"/>
  </sheets>
  <definedNames>
    <definedName name="_xlnm._FilterDatabase" localSheetId="0" hidden="1">Arkusz1!$B$6:$L$31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76" i="1" l="1"/>
  <c r="H75" i="1"/>
  <c r="H80" i="1"/>
  <c r="H69" i="1"/>
  <c r="H91" i="1"/>
  <c r="H93" i="1"/>
  <c r="H94" i="1"/>
  <c r="H95" i="1"/>
  <c r="H78" i="1"/>
  <c r="H79" i="1"/>
  <c r="H81" i="1"/>
  <c r="H82" i="1"/>
  <c r="H83" i="1"/>
  <c r="H84" i="1"/>
  <c r="H85" i="1"/>
  <c r="H86" i="1"/>
  <c r="H87" i="1"/>
  <c r="H88" i="1"/>
  <c r="H89" i="1"/>
  <c r="H90" i="1"/>
  <c r="H70" i="1"/>
  <c r="H71" i="1"/>
  <c r="H72" i="1"/>
  <c r="H73" i="1"/>
  <c r="H74" i="1"/>
  <c r="H77" i="1"/>
  <c r="H57" i="1"/>
  <c r="H58" i="1"/>
  <c r="H59" i="1"/>
  <c r="H60" i="1"/>
  <c r="H61" i="1"/>
  <c r="H62" i="1"/>
  <c r="H63" i="1"/>
  <c r="H64" i="1"/>
  <c r="H65" i="1"/>
  <c r="H66" i="1"/>
  <c r="H67" i="1"/>
  <c r="H68" i="1"/>
  <c r="G92" i="1"/>
  <c r="H92" i="1" s="1"/>
  <c r="G56" i="1"/>
  <c r="H56" i="1" s="1"/>
  <c r="H96" i="1" l="1"/>
  <c r="H148" i="1"/>
  <c r="H8" i="1" l="1"/>
  <c r="H7" i="1"/>
  <c r="H27" i="1" l="1"/>
  <c r="H48" i="1" l="1"/>
  <c r="H52" i="1" s="1"/>
  <c r="H26" i="1"/>
  <c r="H25" i="1"/>
  <c r="H16" i="1"/>
  <c r="H15" i="1"/>
  <c r="H14" i="1"/>
  <c r="H13" i="1"/>
  <c r="G12" i="1"/>
  <c r="H11" i="1"/>
  <c r="H10" i="1"/>
  <c r="H9" i="1"/>
  <c r="H12" i="1" l="1"/>
  <c r="H29" i="1"/>
  <c r="O13" i="1" s="1"/>
</calcChain>
</file>

<file path=xl/sharedStrings.xml><?xml version="1.0" encoding="utf-8"?>
<sst xmlns="http://schemas.openxmlformats.org/spreadsheetml/2006/main" count="516" uniqueCount="103">
  <si>
    <t>PARTER</t>
  </si>
  <si>
    <t>Nr pokoju</t>
  </si>
  <si>
    <t>Liczba okien
szt.</t>
  </si>
  <si>
    <t>wymiary okien
wys x szer</t>
  </si>
  <si>
    <t>powierzchnia
 okna
m2</t>
  </si>
  <si>
    <t>Suma pow. w m2</t>
  </si>
  <si>
    <t>uwagi</t>
  </si>
  <si>
    <t>Instytucja</t>
  </si>
  <si>
    <t>Piętro</t>
  </si>
  <si>
    <t>ulica</t>
  </si>
  <si>
    <t>Archiwum 012</t>
  </si>
  <si>
    <t>x</t>
  </si>
  <si>
    <t>okno z łukiem</t>
  </si>
  <si>
    <t>Archiwum</t>
  </si>
  <si>
    <t>Parter</t>
  </si>
  <si>
    <t>Nowy Świat</t>
  </si>
  <si>
    <t>Biblioteka IBL okna od Nowego Światu</t>
  </si>
  <si>
    <t>okno spojone</t>
  </si>
  <si>
    <t>IBL</t>
  </si>
  <si>
    <t>biblioteka IBL okna od Świętokrzyskiej</t>
  </si>
  <si>
    <t>Świętokrzyska</t>
  </si>
  <si>
    <t>002 TNW</t>
  </si>
  <si>
    <t>TNW</t>
  </si>
  <si>
    <t>parter</t>
  </si>
  <si>
    <t>od strony ul. Kopernika 2 szt.</t>
  </si>
  <si>
    <t>od strony pomnika 5 szt.</t>
  </si>
  <si>
    <t>001 Kawiarnia</t>
  </si>
  <si>
    <t>od strony Ńowego Światu 2 szt.</t>
  </si>
  <si>
    <t>ANTRESOLA</t>
  </si>
  <si>
    <t>A29</t>
  </si>
  <si>
    <t>Grupa myte</t>
  </si>
  <si>
    <t>Antresola</t>
  </si>
  <si>
    <t>A33</t>
  </si>
  <si>
    <t>A35</t>
  </si>
  <si>
    <t>A37</t>
  </si>
  <si>
    <t>A08</t>
  </si>
  <si>
    <t>Sekret. Archiw</t>
  </si>
  <si>
    <t>A04</t>
  </si>
  <si>
    <t>A06</t>
  </si>
  <si>
    <t>A02</t>
  </si>
  <si>
    <t>IHN</t>
  </si>
  <si>
    <t>A10</t>
  </si>
  <si>
    <t>A18</t>
  </si>
  <si>
    <t>A21</t>
  </si>
  <si>
    <t>A27</t>
  </si>
  <si>
    <t>Sala konf.IHN</t>
  </si>
  <si>
    <t>A28</t>
  </si>
  <si>
    <t>Biblioteka IHN</t>
  </si>
  <si>
    <t>A16</t>
  </si>
  <si>
    <t>A20</t>
  </si>
  <si>
    <t>INE</t>
  </si>
  <si>
    <t>A12</t>
  </si>
  <si>
    <t>RJP</t>
  </si>
  <si>
    <t>A22</t>
  </si>
  <si>
    <t>A14</t>
  </si>
  <si>
    <t>Tow. Lit. A. Mickiewicza</t>
  </si>
  <si>
    <t>T.L.im.A.M</t>
  </si>
  <si>
    <t>medycyna pracy</t>
  </si>
  <si>
    <t>Szpitalik dziedziniec</t>
  </si>
  <si>
    <t xml:space="preserve">006 Sala </t>
  </si>
  <si>
    <t>ZDP</t>
  </si>
  <si>
    <t>005 IFiS</t>
  </si>
  <si>
    <t>Magazynek przy Sali 006</t>
  </si>
  <si>
    <t>1 piętro</t>
  </si>
  <si>
    <t>Mycie okien lato  2026</t>
  </si>
  <si>
    <t>109</t>
  </si>
  <si>
    <t>111</t>
  </si>
  <si>
    <t>113</t>
  </si>
  <si>
    <t>IFiS</t>
  </si>
  <si>
    <t>I p.</t>
  </si>
  <si>
    <t>PAN</t>
  </si>
  <si>
    <t>Ip.</t>
  </si>
  <si>
    <t>Sekretariat</t>
  </si>
  <si>
    <t>IBL Aneks</t>
  </si>
  <si>
    <t>Sala im. A. Mickieicza</t>
  </si>
  <si>
    <t>IKŚiO</t>
  </si>
  <si>
    <t>balkon</t>
  </si>
  <si>
    <t>2 piętro</t>
  </si>
  <si>
    <t>210</t>
  </si>
  <si>
    <t>212</t>
  </si>
  <si>
    <t>214</t>
  </si>
  <si>
    <t>Dyrekcja IRWiR</t>
  </si>
  <si>
    <t>IRWiR</t>
  </si>
  <si>
    <t>II p.</t>
  </si>
  <si>
    <t>PTS</t>
  </si>
  <si>
    <t>IIp.</t>
  </si>
  <si>
    <t>INP</t>
  </si>
  <si>
    <t>p.Dyrektor</t>
  </si>
  <si>
    <t>BDN</t>
  </si>
  <si>
    <t>Dyrektor INE</t>
  </si>
  <si>
    <t>Sekretariat GSSR</t>
  </si>
  <si>
    <t>Kuchnia GSSR</t>
  </si>
  <si>
    <t>sala GSSR</t>
  </si>
  <si>
    <t>Biblioteka</t>
  </si>
  <si>
    <t>sala konferncyjna</t>
  </si>
  <si>
    <t>okna Szpitalika od Świętokrzyskiej</t>
  </si>
  <si>
    <t>ZDP/PBP</t>
  </si>
  <si>
    <t>Okienko nad drzwiami 013</t>
  </si>
  <si>
    <t>WSZYSTKIE OKNA W M2</t>
  </si>
  <si>
    <t>Dyrekcja GSSR</t>
  </si>
  <si>
    <t>klatka 160</t>
  </si>
  <si>
    <t xml:space="preserve">balkon Dyrektor </t>
  </si>
  <si>
    <t>okna z łukiem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</si>
</sst>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10"/>
      <color indexed="8"/>
      <name val="Arial CE"/>
      <family val="2"/>
      <charset val="238"/>
    </font>
    <font>
      <sz val="11"/>
      <name val="Aptos Narrow"/>
      <family val="2"/>
      <charset val="238"/>
      <scheme val="minor"/>
    </font>
    <font>
      <b/>
      <sz val="10"/>
      <name val="Arial CE"/>
    </font>
    <font>
      <strike/>
      <sz val="11"/>
      <color theme="1"/>
      <name val="Aptos Narrow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68">
    <xf numFmtId="0" fontId="0" fillId="0" borderId="0" xfId="0"/>
    <xf numFmtId="2" fontId="0" fillId="0" borderId="3" xfId="0" applyNumberFormat="1" applyBorder="1"/>
    <xf numFmtId="2" fontId="0" fillId="0" borderId="4" xfId="0" applyNumberFormat="1" applyBorder="1" applyAlignment="1">
      <alignment horizontal="center"/>
    </xf>
    <xf numFmtId="2" fontId="0" fillId="0" borderId="5" xfId="0" applyNumberFormat="1" applyBorder="1"/>
    <xf numFmtId="2" fontId="0" fillId="0" borderId="2" xfId="0" applyNumberForma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18" xfId="0" applyBorder="1"/>
    <xf numFmtId="2" fontId="0" fillId="0" borderId="21" xfId="0" applyNumberFormat="1" applyBorder="1"/>
    <xf numFmtId="2" fontId="0" fillId="0" borderId="22" xfId="0" applyNumberFormat="1" applyBorder="1" applyAlignment="1">
      <alignment horizontal="center"/>
    </xf>
    <xf numFmtId="2" fontId="0" fillId="0" borderId="23" xfId="0" applyNumberFormat="1" applyBorder="1"/>
    <xf numFmtId="2" fontId="0" fillId="0" borderId="20" xfId="0" applyNumberFormat="1" applyBorder="1" applyAlignment="1">
      <alignment horizontal="right" vertical="center" wrapText="1"/>
    </xf>
    <xf numFmtId="0" fontId="0" fillId="0" borderId="21" xfId="0" applyBorder="1"/>
    <xf numFmtId="2" fontId="5" fillId="0" borderId="3" xfId="0" applyNumberFormat="1" applyFont="1" applyBorder="1"/>
    <xf numFmtId="2" fontId="5" fillId="0" borderId="4" xfId="0" applyNumberFormat="1" applyFont="1" applyBorder="1" applyAlignment="1">
      <alignment horizontal="center"/>
    </xf>
    <xf numFmtId="2" fontId="5" fillId="0" borderId="5" xfId="0" applyNumberFormat="1" applyFont="1" applyBorder="1"/>
    <xf numFmtId="2" fontId="5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/>
    <xf numFmtId="0" fontId="5" fillId="0" borderId="3" xfId="0" applyFont="1" applyBorder="1"/>
    <xf numFmtId="0" fontId="5" fillId="0" borderId="9" xfId="0" applyFont="1" applyBorder="1"/>
    <xf numFmtId="0" fontId="0" fillId="0" borderId="6" xfId="0" applyBorder="1" applyAlignment="1">
      <alignment horizontal="center"/>
    </xf>
    <xf numFmtId="2" fontId="0" fillId="0" borderId="11" xfId="0" applyNumberFormat="1" applyBorder="1"/>
    <xf numFmtId="2" fontId="0" fillId="0" borderId="13" xfId="0" applyNumberFormat="1" applyBorder="1" applyAlignment="1">
      <alignment horizontal="center"/>
    </xf>
    <xf numFmtId="2" fontId="0" fillId="0" borderId="17" xfId="0" applyNumberFormat="1" applyBorder="1"/>
    <xf numFmtId="0" fontId="0" fillId="0" borderId="2" xfId="0" applyBorder="1" applyAlignment="1">
      <alignment wrapText="1"/>
    </xf>
    <xf numFmtId="0" fontId="0" fillId="7" borderId="9" xfId="0" applyFill="1" applyBorder="1"/>
    <xf numFmtId="0" fontId="0" fillId="7" borderId="10" xfId="0" applyFill="1" applyBorder="1"/>
    <xf numFmtId="0" fontId="0" fillId="7" borderId="12" xfId="0" applyFill="1" applyBorder="1"/>
    <xf numFmtId="0" fontId="0" fillId="7" borderId="2" xfId="0" applyFill="1" applyBorder="1" applyAlignment="1">
      <alignment horizontal="center" vertical="center"/>
    </xf>
    <xf numFmtId="2" fontId="0" fillId="7" borderId="3" xfId="0" applyNumberFormat="1" applyFill="1" applyBorder="1"/>
    <xf numFmtId="2" fontId="0" fillId="7" borderId="4" xfId="0" applyNumberFormat="1" applyFill="1" applyBorder="1" applyAlignment="1">
      <alignment horizontal="center"/>
    </xf>
    <xf numFmtId="2" fontId="0" fillId="7" borderId="5" xfId="0" applyNumberFormat="1" applyFill="1" applyBorder="1"/>
    <xf numFmtId="2" fontId="0" fillId="7" borderId="2" xfId="0" applyNumberFormat="1" applyFill="1" applyBorder="1" applyAlignment="1">
      <alignment horizontal="right" vertical="center" wrapText="1"/>
    </xf>
    <xf numFmtId="0" fontId="0" fillId="7" borderId="2" xfId="0" applyFill="1" applyBorder="1"/>
    <xf numFmtId="0" fontId="0" fillId="7" borderId="0" xfId="0" applyFill="1"/>
    <xf numFmtId="0" fontId="0" fillId="7" borderId="2" xfId="0" applyFill="1" applyBorder="1" applyAlignment="1">
      <alignment horizontal="center"/>
    </xf>
    <xf numFmtId="0" fontId="0" fillId="7" borderId="8" xfId="0" applyFill="1" applyBorder="1"/>
    <xf numFmtId="0" fontId="0" fillId="7" borderId="7" xfId="0" applyFill="1" applyBorder="1"/>
    <xf numFmtId="0" fontId="0" fillId="7" borderId="3" xfId="0" applyFill="1" applyBorder="1"/>
    <xf numFmtId="0" fontId="0" fillId="7" borderId="9" xfId="0" applyFill="1" applyBorder="1" applyAlignment="1">
      <alignment wrapText="1"/>
    </xf>
    <xf numFmtId="0" fontId="0" fillId="7" borderId="0" xfId="0" applyFill="1" applyAlignment="1">
      <alignment horizontal="center" wrapText="1"/>
    </xf>
    <xf numFmtId="0" fontId="0" fillId="7" borderId="6" xfId="0" applyFill="1" applyBorder="1"/>
    <xf numFmtId="0" fontId="0" fillId="7" borderId="0" xfId="0" applyFill="1" applyAlignment="1">
      <alignment wrapText="1"/>
    </xf>
    <xf numFmtId="0" fontId="0" fillId="7" borderId="0" xfId="0" applyFill="1" applyAlignment="1">
      <alignment horizontal="center" vertical="center"/>
    </xf>
    <xf numFmtId="2" fontId="0" fillId="7" borderId="0" xfId="0" applyNumberFormat="1" applyFill="1"/>
    <xf numFmtId="2" fontId="0" fillId="7" borderId="0" xfId="0" applyNumberFormat="1" applyFill="1" applyAlignment="1">
      <alignment horizontal="center"/>
    </xf>
    <xf numFmtId="2" fontId="0" fillId="7" borderId="0" xfId="0" applyNumberFormat="1" applyFill="1" applyAlignment="1">
      <alignment horizontal="right" vertical="center" wrapText="1"/>
    </xf>
    <xf numFmtId="0" fontId="0" fillId="7" borderId="2" xfId="0" applyFill="1" applyBorder="1" applyAlignment="1">
      <alignment horizontal="center" vertical="center" wrapText="1"/>
    </xf>
    <xf numFmtId="2" fontId="0" fillId="7" borderId="3" xfId="0" applyNumberFormat="1" applyFill="1" applyBorder="1" applyAlignment="1">
      <alignment vertical="center" wrapText="1"/>
    </xf>
    <xf numFmtId="2" fontId="0" fillId="7" borderId="4" xfId="0" applyNumberFormat="1" applyFill="1" applyBorder="1" applyAlignment="1">
      <alignment horizontal="center" vertical="center"/>
    </xf>
    <xf numFmtId="2" fontId="0" fillId="7" borderId="5" xfId="0" applyNumberForma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6" xfId="0" applyFill="1" applyBorder="1" applyAlignment="1">
      <alignment horizontal="center"/>
    </xf>
    <xf numFmtId="2" fontId="0" fillId="7" borderId="11" xfId="0" applyNumberFormat="1" applyFill="1" applyBorder="1"/>
    <xf numFmtId="2" fontId="0" fillId="7" borderId="13" xfId="0" applyNumberFormat="1" applyFill="1" applyBorder="1" applyAlignment="1">
      <alignment horizontal="center"/>
    </xf>
    <xf numFmtId="0" fontId="0" fillId="7" borderId="2" xfId="0" applyFill="1" applyBorder="1" applyAlignment="1">
      <alignment wrapText="1"/>
    </xf>
    <xf numFmtId="0" fontId="0" fillId="7" borderId="8" xfId="0" applyFill="1" applyBorder="1" applyAlignment="1">
      <alignment horizontal="center"/>
    </xf>
    <xf numFmtId="2" fontId="0" fillId="7" borderId="14" xfId="0" applyNumberFormat="1" applyFill="1" applyBorder="1"/>
    <xf numFmtId="2" fontId="0" fillId="7" borderId="15" xfId="0" applyNumberForma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/>
    </xf>
    <xf numFmtId="0" fontId="3" fillId="6" borderId="6" xfId="0" applyFont="1" applyFill="1" applyBorder="1" applyAlignment="1">
      <alignment horizontal="center" vertical="center"/>
    </xf>
    <xf numFmtId="0" fontId="1" fillId="7" borderId="0" xfId="1" applyFill="1" applyAlignment="1">
      <alignment horizontal="center" vertical="center"/>
    </xf>
    <xf numFmtId="2" fontId="0" fillId="8" borderId="0" xfId="0" applyNumberFormat="1" applyFill="1" applyAlignment="1">
      <alignment horizontal="right" vertical="center" wrapText="1"/>
    </xf>
    <xf numFmtId="2" fontId="0" fillId="8" borderId="0" xfId="0" applyNumberFormat="1" applyFill="1"/>
    <xf numFmtId="2" fontId="0" fillId="7" borderId="17" xfId="0" applyNumberFormat="1" applyFill="1" applyBorder="1"/>
    <xf numFmtId="2" fontId="0" fillId="7" borderId="6" xfId="0" applyNumberFormat="1" applyFill="1" applyBorder="1" applyAlignment="1">
      <alignment horizontal="right" vertical="center" wrapText="1"/>
    </xf>
    <xf numFmtId="0" fontId="0" fillId="7" borderId="9" xfId="0" applyFill="1" applyBorder="1" applyAlignment="1">
      <alignment horizontal="center"/>
    </xf>
    <xf numFmtId="2" fontId="0" fillId="7" borderId="9" xfId="0" applyNumberFormat="1" applyFill="1" applyBorder="1"/>
    <xf numFmtId="2" fontId="0" fillId="7" borderId="9" xfId="0" applyNumberFormat="1" applyFill="1" applyBorder="1" applyAlignment="1">
      <alignment horizontal="center"/>
    </xf>
    <xf numFmtId="2" fontId="0" fillId="7" borderId="9" xfId="0" applyNumberFormat="1" applyFill="1" applyBorder="1" applyAlignment="1">
      <alignment horizontal="right" vertical="center" wrapText="1"/>
    </xf>
    <xf numFmtId="0" fontId="0" fillId="7" borderId="6" xfId="0" applyFill="1" applyBorder="1" applyAlignment="1">
      <alignment wrapText="1"/>
    </xf>
    <xf numFmtId="0" fontId="0" fillId="9" borderId="0" xfId="0" applyFill="1" applyAlignment="1">
      <alignment horizontal="left" vertical="center"/>
    </xf>
    <xf numFmtId="2" fontId="0" fillId="9" borderId="0" xfId="0" applyNumberFormat="1" applyFill="1" applyAlignment="1">
      <alignment horizontal="left" vertical="center"/>
    </xf>
    <xf numFmtId="2" fontId="0" fillId="0" borderId="6" xfId="0" applyNumberFormat="1" applyBorder="1" applyAlignment="1">
      <alignment horizontal="right" vertical="center" wrapText="1"/>
    </xf>
    <xf numFmtId="0" fontId="0" fillId="0" borderId="11" xfId="0" applyBorder="1"/>
    <xf numFmtId="0" fontId="5" fillId="0" borderId="7" xfId="0" applyFont="1" applyBorder="1" applyAlignment="1">
      <alignment horizontal="center"/>
    </xf>
    <xf numFmtId="2" fontId="5" fillId="0" borderId="24" xfId="0" applyNumberFormat="1" applyFont="1" applyBorder="1"/>
    <xf numFmtId="2" fontId="5" fillId="0" borderId="25" xfId="0" applyNumberFormat="1" applyFont="1" applyBorder="1" applyAlignment="1">
      <alignment horizontal="center"/>
    </xf>
    <xf numFmtId="2" fontId="5" fillId="0" borderId="26" xfId="0" applyNumberFormat="1" applyFont="1" applyBorder="1"/>
    <xf numFmtId="2" fontId="5" fillId="0" borderId="7" xfId="0" applyNumberFormat="1" applyFont="1" applyBorder="1" applyAlignment="1">
      <alignment horizontal="right" vertical="center" wrapText="1"/>
    </xf>
    <xf numFmtId="0" fontId="5" fillId="0" borderId="7" xfId="0" applyFont="1" applyBorder="1"/>
    <xf numFmtId="0" fontId="5" fillId="0" borderId="24" xfId="0" applyFont="1" applyBorder="1"/>
    <xf numFmtId="0" fontId="5" fillId="0" borderId="19" xfId="0" applyFont="1" applyBorder="1"/>
    <xf numFmtId="0" fontId="0" fillId="0" borderId="19" xfId="0" applyBorder="1"/>
    <xf numFmtId="0" fontId="0" fillId="0" borderId="9" xfId="0" applyBorder="1" applyAlignment="1">
      <alignment horizontal="center"/>
    </xf>
    <xf numFmtId="2" fontId="0" fillId="0" borderId="9" xfId="0" applyNumberFormat="1" applyBorder="1"/>
    <xf numFmtId="2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right" vertical="center" wrapText="1"/>
    </xf>
    <xf numFmtId="0" fontId="0" fillId="0" borderId="7" xfId="0" applyBorder="1" applyAlignment="1">
      <alignment horizontal="center"/>
    </xf>
    <xf numFmtId="0" fontId="0" fillId="0" borderId="6" xfId="0" applyBorder="1"/>
    <xf numFmtId="2" fontId="0" fillId="0" borderId="24" xfId="0" applyNumberFormat="1" applyBorder="1"/>
    <xf numFmtId="2" fontId="0" fillId="0" borderId="25" xfId="0" applyNumberFormat="1" applyBorder="1" applyAlignment="1">
      <alignment horizontal="center"/>
    </xf>
    <xf numFmtId="2" fontId="0" fillId="0" borderId="26" xfId="0" applyNumberFormat="1" applyBorder="1"/>
    <xf numFmtId="2" fontId="0" fillId="0" borderId="7" xfId="0" applyNumberFormat="1" applyBorder="1" applyAlignment="1">
      <alignment horizontal="right" vertical="center" wrapText="1"/>
    </xf>
    <xf numFmtId="0" fontId="0" fillId="0" borderId="7" xfId="0" applyBorder="1"/>
    <xf numFmtId="0" fontId="0" fillId="0" borderId="24" xfId="0" applyBorder="1"/>
    <xf numFmtId="0" fontId="0" fillId="7" borderId="19" xfId="0" applyFill="1" applyBorder="1"/>
    <xf numFmtId="0" fontId="0" fillId="0" borderId="9" xfId="0" applyBorder="1" applyAlignment="1">
      <alignment wrapText="1"/>
    </xf>
    <xf numFmtId="0" fontId="6" fillId="4" borderId="1" xfId="2" applyFont="1" applyFill="1" applyAlignment="1">
      <alignment horizontal="center" wrapText="1"/>
    </xf>
    <xf numFmtId="0" fontId="0" fillId="5" borderId="2" xfId="0" applyFill="1" applyBorder="1" applyAlignment="1">
      <alignment wrapText="1"/>
    </xf>
    <xf numFmtId="49" fontId="0" fillId="5" borderId="2" xfId="0" applyNumberFormat="1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wrapText="1"/>
    </xf>
    <xf numFmtId="0" fontId="0" fillId="5" borderId="0" xfId="0" applyFill="1" applyAlignment="1">
      <alignment wrapText="1"/>
    </xf>
    <xf numFmtId="49" fontId="0" fillId="7" borderId="0" xfId="0" applyNumberFormat="1" applyFill="1" applyAlignment="1">
      <alignment horizontal="center" wrapText="1"/>
    </xf>
    <xf numFmtId="0" fontId="0" fillId="0" borderId="0" xfId="0" applyAlignment="1">
      <alignment wrapText="1"/>
    </xf>
    <xf numFmtId="0" fontId="0" fillId="5" borderId="2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6" fillId="4" borderId="0" xfId="0" applyFont="1" applyFill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0" fillId="5" borderId="18" xfId="0" applyFill="1" applyBorder="1" applyAlignment="1">
      <alignment horizontal="center" wrapText="1"/>
    </xf>
    <xf numFmtId="2" fontId="0" fillId="10" borderId="3" xfId="0" applyNumberFormat="1" applyFill="1" applyBorder="1"/>
    <xf numFmtId="2" fontId="0" fillId="4" borderId="3" xfId="0" applyNumberFormat="1" applyFill="1" applyBorder="1"/>
    <xf numFmtId="2" fontId="0" fillId="10" borderId="11" xfId="0" applyNumberFormat="1" applyFill="1" applyBorder="1"/>
    <xf numFmtId="2" fontId="0" fillId="10" borderId="9" xfId="0" applyNumberFormat="1" applyFill="1" applyBorder="1"/>
    <xf numFmtId="0" fontId="8" fillId="0" borderId="2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2" fontId="8" fillId="0" borderId="3" xfId="0" applyNumberFormat="1" applyFont="1" applyBorder="1"/>
    <xf numFmtId="2" fontId="8" fillId="0" borderId="4" xfId="0" applyNumberFormat="1" applyFont="1" applyBorder="1" applyAlignment="1">
      <alignment horizontal="center"/>
    </xf>
    <xf numFmtId="2" fontId="8" fillId="0" borderId="5" xfId="0" applyNumberFormat="1" applyFont="1" applyBorder="1"/>
    <xf numFmtId="2" fontId="8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/>
    <xf numFmtId="0" fontId="8" fillId="0" borderId="3" xfId="0" applyFont="1" applyBorder="1"/>
    <xf numFmtId="0" fontId="8" fillId="0" borderId="9" xfId="0" applyFont="1" applyBorder="1"/>
    <xf numFmtId="0" fontId="8" fillId="0" borderId="7" xfId="0" applyFont="1" applyBorder="1" applyAlignment="1">
      <alignment horizontal="center" vertical="center"/>
    </xf>
    <xf numFmtId="0" fontId="0" fillId="11" borderId="2" xfId="0" applyFill="1" applyBorder="1" applyAlignment="1">
      <alignment horizontal="center"/>
    </xf>
    <xf numFmtId="2" fontId="0" fillId="11" borderId="3" xfId="0" applyNumberFormat="1" applyFill="1" applyBorder="1"/>
    <xf numFmtId="0" fontId="0" fillId="11" borderId="9" xfId="0" applyFill="1" applyBorder="1" applyAlignment="1">
      <alignment horizontal="center"/>
    </xf>
    <xf numFmtId="2" fontId="0" fillId="11" borderId="9" xfId="0" applyNumberFormat="1" applyFill="1" applyBorder="1"/>
    <xf numFmtId="0" fontId="0" fillId="11" borderId="0" xfId="0" applyFill="1"/>
    <xf numFmtId="0" fontId="0" fillId="12" borderId="0" xfId="0" applyFill="1"/>
    <xf numFmtId="0" fontId="0" fillId="10" borderId="0" xfId="0" applyFill="1"/>
    <xf numFmtId="0" fontId="0" fillId="13" borderId="2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0" fillId="14" borderId="9" xfId="0" applyFill="1" applyBorder="1"/>
    <xf numFmtId="0" fontId="0" fillId="14" borderId="9" xfId="0" applyFill="1" applyBorder="1" applyAlignment="1">
      <alignment horizontal="center"/>
    </xf>
    <xf numFmtId="0" fontId="0" fillId="15" borderId="6" xfId="0" applyFill="1" applyBorder="1" applyAlignment="1">
      <alignment horizontal="center" vertical="center"/>
    </xf>
    <xf numFmtId="2" fontId="0" fillId="0" borderId="0" xfId="0" applyNumberFormat="1"/>
    <xf numFmtId="0" fontId="1" fillId="2" borderId="0" xfId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49" fontId="0" fillId="10" borderId="2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3">
    <cellStyle name="Dane wejściowe" xfId="2" builtinId="20"/>
    <cellStyle name="Neutralny" xfId="1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366B7-93E0-4533-924F-88169591183E}">
  <dimension ref="B4:Q148"/>
  <sheetViews>
    <sheetView tabSelected="1" topLeftCell="B28" zoomScaleNormal="100" workbookViewId="0">
      <selection activeCell="I44" sqref="I44"/>
    </sheetView>
  </sheetViews>
  <sheetFormatPr defaultRowHeight="15" x14ac:dyDescent="0.25"/>
  <cols>
    <col min="2" max="2" width="23.28515625" style="110" customWidth="1"/>
    <col min="9" max="9" width="13.140625" customWidth="1"/>
    <col min="10" max="10" width="13.85546875" customWidth="1"/>
    <col min="12" max="12" width="21.140625" customWidth="1"/>
  </cols>
  <sheetData>
    <row r="4" spans="2:17" x14ac:dyDescent="0.25">
      <c r="B4" s="103" t="s">
        <v>0</v>
      </c>
      <c r="C4" s="148" t="s">
        <v>64</v>
      </c>
      <c r="D4" s="148"/>
      <c r="E4" s="148"/>
      <c r="F4" s="148"/>
      <c r="G4" s="148"/>
      <c r="H4" s="148"/>
      <c r="I4" s="148"/>
    </row>
    <row r="6" spans="2:17" ht="48" x14ac:dyDescent="0.25">
      <c r="B6" s="62" t="s">
        <v>1</v>
      </c>
      <c r="C6" s="62" t="s">
        <v>2</v>
      </c>
      <c r="D6" s="149" t="s">
        <v>3</v>
      </c>
      <c r="E6" s="149"/>
      <c r="F6" s="149"/>
      <c r="G6" s="63" t="s">
        <v>4</v>
      </c>
      <c r="H6" s="62" t="s">
        <v>5</v>
      </c>
      <c r="I6" s="61" t="s">
        <v>6</v>
      </c>
      <c r="J6" s="64" t="s">
        <v>7</v>
      </c>
      <c r="K6" s="61" t="s">
        <v>8</v>
      </c>
      <c r="L6" s="61" t="s">
        <v>9</v>
      </c>
    </row>
    <row r="7" spans="2:17" x14ac:dyDescent="0.25">
      <c r="B7" s="150" t="s">
        <v>10</v>
      </c>
      <c r="C7" s="151">
        <v>3</v>
      </c>
      <c r="D7" s="118">
        <v>1.4</v>
      </c>
      <c r="E7" s="32" t="s">
        <v>11</v>
      </c>
      <c r="F7" s="33">
        <v>2.1</v>
      </c>
      <c r="G7" s="34">
        <v>2.94</v>
      </c>
      <c r="H7" s="34">
        <f>G7*C7</f>
        <v>8.82</v>
      </c>
      <c r="I7" s="153" t="s">
        <v>12</v>
      </c>
      <c r="J7" s="35" t="s">
        <v>13</v>
      </c>
      <c r="K7" s="35" t="s">
        <v>14</v>
      </c>
      <c r="L7" s="35" t="s">
        <v>15</v>
      </c>
      <c r="P7" s="164"/>
      <c r="Q7" s="138"/>
    </row>
    <row r="8" spans="2:17" x14ac:dyDescent="0.25">
      <c r="B8" s="150"/>
      <c r="C8" s="152"/>
      <c r="D8" s="118">
        <v>3.1</v>
      </c>
      <c r="E8" s="32" t="s">
        <v>11</v>
      </c>
      <c r="F8" s="33">
        <v>2.1</v>
      </c>
      <c r="G8" s="34">
        <v>6.51</v>
      </c>
      <c r="H8" s="34">
        <f>G8*C7</f>
        <v>19.53</v>
      </c>
      <c r="I8" s="154"/>
      <c r="J8" s="35" t="s">
        <v>13</v>
      </c>
      <c r="K8" s="35" t="s">
        <v>14</v>
      </c>
      <c r="L8" s="35" t="s">
        <v>15</v>
      </c>
      <c r="P8" s="164"/>
      <c r="Q8" s="137"/>
    </row>
    <row r="9" spans="2:17" ht="30" x14ac:dyDescent="0.25">
      <c r="B9" s="104" t="s">
        <v>16</v>
      </c>
      <c r="C9" s="132">
        <v>12</v>
      </c>
      <c r="D9" s="133">
        <v>2.4</v>
      </c>
      <c r="E9" s="32" t="s">
        <v>11</v>
      </c>
      <c r="F9" s="33">
        <v>1.5</v>
      </c>
      <c r="G9" s="34">
        <v>3.6</v>
      </c>
      <c r="H9" s="34">
        <f>G9*C9</f>
        <v>43.2</v>
      </c>
      <c r="I9" s="35" t="s">
        <v>17</v>
      </c>
      <c r="J9" s="35" t="s">
        <v>18</v>
      </c>
      <c r="K9" s="35" t="s">
        <v>14</v>
      </c>
      <c r="L9" s="35" t="s">
        <v>15</v>
      </c>
      <c r="P9" s="164"/>
      <c r="Q9" s="136"/>
    </row>
    <row r="10" spans="2:17" ht="30" x14ac:dyDescent="0.25">
      <c r="B10" s="104" t="s">
        <v>16</v>
      </c>
      <c r="C10" s="158">
        <v>4</v>
      </c>
      <c r="D10" s="118">
        <v>1.4</v>
      </c>
      <c r="E10" s="32" t="s">
        <v>11</v>
      </c>
      <c r="F10" s="33">
        <v>2.1</v>
      </c>
      <c r="G10" s="34">
        <v>2.94</v>
      </c>
      <c r="H10" s="34">
        <f>G10*C10</f>
        <v>11.76</v>
      </c>
      <c r="I10" s="153" t="s">
        <v>12</v>
      </c>
      <c r="J10" s="35" t="s">
        <v>18</v>
      </c>
      <c r="K10" s="35" t="s">
        <v>14</v>
      </c>
      <c r="L10" s="35" t="s">
        <v>15</v>
      </c>
      <c r="P10" s="164"/>
    </row>
    <row r="11" spans="2:17" ht="30" x14ac:dyDescent="0.25">
      <c r="B11" s="104" t="s">
        <v>16</v>
      </c>
      <c r="C11" s="159"/>
      <c r="D11" s="118">
        <v>3.1</v>
      </c>
      <c r="E11" s="32" t="s">
        <v>11</v>
      </c>
      <c r="F11" s="33">
        <v>2.1</v>
      </c>
      <c r="G11" s="34">
        <v>6.51</v>
      </c>
      <c r="H11" s="34">
        <f>G11*C10</f>
        <v>26.04</v>
      </c>
      <c r="I11" s="154"/>
      <c r="J11" s="35" t="s">
        <v>18</v>
      </c>
      <c r="K11" s="35" t="s">
        <v>14</v>
      </c>
      <c r="L11" s="35" t="s">
        <v>15</v>
      </c>
    </row>
    <row r="12" spans="2:17" ht="30" x14ac:dyDescent="0.25">
      <c r="B12" s="104" t="s">
        <v>19</v>
      </c>
      <c r="C12" s="132">
        <v>5</v>
      </c>
      <c r="D12" s="133">
        <v>2.4</v>
      </c>
      <c r="E12" s="32" t="s">
        <v>11</v>
      </c>
      <c r="F12" s="33">
        <v>1.5</v>
      </c>
      <c r="G12" s="34">
        <f>D12*F12</f>
        <v>3.5999999999999996</v>
      </c>
      <c r="H12" s="34">
        <f>G12*C12</f>
        <v>18</v>
      </c>
      <c r="I12" s="35" t="s">
        <v>17</v>
      </c>
      <c r="J12" s="35" t="s">
        <v>18</v>
      </c>
      <c r="K12" s="38" t="s">
        <v>14</v>
      </c>
      <c r="L12" s="35" t="s">
        <v>20</v>
      </c>
      <c r="N12" s="76"/>
      <c r="O12" s="76" t="s">
        <v>98</v>
      </c>
      <c r="P12" s="76"/>
      <c r="Q12" s="76"/>
    </row>
    <row r="13" spans="2:17" ht="30" x14ac:dyDescent="0.25">
      <c r="B13" s="104" t="s">
        <v>19</v>
      </c>
      <c r="C13" s="158">
        <v>3</v>
      </c>
      <c r="D13" s="118">
        <v>1.4</v>
      </c>
      <c r="E13" s="32" t="s">
        <v>11</v>
      </c>
      <c r="F13" s="33">
        <v>2.1</v>
      </c>
      <c r="G13" s="34">
        <v>2.94</v>
      </c>
      <c r="H13" s="34">
        <f>G13*C13</f>
        <v>8.82</v>
      </c>
      <c r="I13" s="153" t="s">
        <v>12</v>
      </c>
      <c r="J13" s="35" t="s">
        <v>18</v>
      </c>
      <c r="K13" s="39" t="s">
        <v>14</v>
      </c>
      <c r="L13" s="35" t="s">
        <v>20</v>
      </c>
      <c r="N13" s="76"/>
      <c r="O13" s="77">
        <f>SUM(H29+H52+H96+H148)</f>
        <v>1018.3770999999999</v>
      </c>
      <c r="P13" s="76"/>
      <c r="Q13" s="76"/>
    </row>
    <row r="14" spans="2:17" ht="30" x14ac:dyDescent="0.25">
      <c r="B14" s="104" t="s">
        <v>19</v>
      </c>
      <c r="C14" s="159"/>
      <c r="D14" s="118">
        <v>3.1</v>
      </c>
      <c r="E14" s="32" t="s">
        <v>11</v>
      </c>
      <c r="F14" s="33">
        <v>2.1</v>
      </c>
      <c r="G14" s="34">
        <v>6.51</v>
      </c>
      <c r="H14" s="34">
        <f>G14*C13</f>
        <v>19.53</v>
      </c>
      <c r="I14" s="154"/>
      <c r="J14" s="35" t="s">
        <v>18</v>
      </c>
      <c r="K14" s="35" t="s">
        <v>14</v>
      </c>
      <c r="L14" s="35" t="s">
        <v>20</v>
      </c>
      <c r="N14" s="76"/>
      <c r="O14" s="76"/>
      <c r="P14" s="76"/>
      <c r="Q14" s="76"/>
    </row>
    <row r="15" spans="2:17" ht="30" x14ac:dyDescent="0.25">
      <c r="B15" s="105" t="s">
        <v>21</v>
      </c>
      <c r="C15" s="151">
        <v>7</v>
      </c>
      <c r="D15" s="118">
        <v>1.4</v>
      </c>
      <c r="E15" s="32" t="s">
        <v>11</v>
      </c>
      <c r="F15" s="33">
        <v>2.1</v>
      </c>
      <c r="G15" s="34">
        <v>2.94</v>
      </c>
      <c r="H15" s="34">
        <f>G15*C15</f>
        <v>20.58</v>
      </c>
      <c r="I15" s="153" t="s">
        <v>12</v>
      </c>
      <c r="J15" s="35" t="s">
        <v>22</v>
      </c>
      <c r="K15" s="40" t="s">
        <v>23</v>
      </c>
      <c r="L15" s="41" t="s">
        <v>24</v>
      </c>
    </row>
    <row r="16" spans="2:17" x14ac:dyDescent="0.25">
      <c r="B16" s="105" t="s">
        <v>21</v>
      </c>
      <c r="C16" s="151"/>
      <c r="D16" s="118">
        <v>3.1</v>
      </c>
      <c r="E16" s="32" t="s">
        <v>11</v>
      </c>
      <c r="F16" s="33">
        <v>2.1</v>
      </c>
      <c r="G16" s="34">
        <v>6.51</v>
      </c>
      <c r="H16" s="34">
        <f>G16*C15</f>
        <v>45.57</v>
      </c>
      <c r="I16" s="154"/>
      <c r="J16" s="35" t="s">
        <v>22</v>
      </c>
      <c r="K16" s="35" t="s">
        <v>23</v>
      </c>
      <c r="L16" s="39" t="s">
        <v>25</v>
      </c>
    </row>
    <row r="17" spans="2:14" x14ac:dyDescent="0.25">
      <c r="B17" s="122"/>
      <c r="C17" s="162"/>
      <c r="D17" s="124"/>
      <c r="E17" s="125"/>
      <c r="F17" s="126"/>
      <c r="G17" s="127"/>
      <c r="H17" s="127"/>
      <c r="I17" s="123"/>
      <c r="J17" s="128"/>
      <c r="K17" s="129"/>
      <c r="L17" s="130"/>
    </row>
    <row r="18" spans="2:14" x14ac:dyDescent="0.25">
      <c r="B18" s="122"/>
      <c r="C18" s="163"/>
      <c r="D18" s="124"/>
      <c r="E18" s="125"/>
      <c r="F18" s="126"/>
      <c r="G18" s="127"/>
      <c r="H18" s="127"/>
      <c r="I18" s="131"/>
      <c r="J18" s="128"/>
      <c r="K18" s="129"/>
      <c r="L18" s="130"/>
    </row>
    <row r="19" spans="2:14" x14ac:dyDescent="0.25">
      <c r="B19" s="106" t="s">
        <v>61</v>
      </c>
      <c r="C19" s="167">
        <v>1</v>
      </c>
      <c r="D19" s="119">
        <v>1.1000000000000001</v>
      </c>
      <c r="E19" s="32" t="s">
        <v>11</v>
      </c>
      <c r="F19" s="33">
        <v>1.85</v>
      </c>
      <c r="G19" s="34">
        <v>2.0350000000000001</v>
      </c>
      <c r="H19" s="34">
        <v>2.0350000000000001</v>
      </c>
      <c r="I19" s="35"/>
      <c r="J19" s="35" t="s">
        <v>57</v>
      </c>
      <c r="K19" s="40" t="s">
        <v>14</v>
      </c>
      <c r="L19" s="27" t="s">
        <v>58</v>
      </c>
    </row>
    <row r="20" spans="2:14" x14ac:dyDescent="0.25">
      <c r="B20" s="106" t="s">
        <v>61</v>
      </c>
      <c r="C20" s="167"/>
      <c r="D20" s="119">
        <v>2.6</v>
      </c>
      <c r="E20" s="32" t="s">
        <v>11</v>
      </c>
      <c r="F20" s="33">
        <v>1.85</v>
      </c>
      <c r="G20" s="34">
        <v>4.8099999999999996</v>
      </c>
      <c r="H20" s="34">
        <v>4.8099999999999996</v>
      </c>
      <c r="I20" s="37" t="s">
        <v>12</v>
      </c>
      <c r="J20" s="35" t="s">
        <v>57</v>
      </c>
      <c r="K20" s="40" t="s">
        <v>14</v>
      </c>
      <c r="L20" s="27" t="s">
        <v>58</v>
      </c>
    </row>
    <row r="21" spans="2:14" x14ac:dyDescent="0.25">
      <c r="B21" s="105" t="s">
        <v>59</v>
      </c>
      <c r="C21" s="165">
        <v>4</v>
      </c>
      <c r="D21" s="119">
        <v>1.1000000000000001</v>
      </c>
      <c r="E21" s="32" t="s">
        <v>11</v>
      </c>
      <c r="F21" s="33">
        <v>1.85</v>
      </c>
      <c r="G21" s="34">
        <v>2.0350000000000001</v>
      </c>
      <c r="H21" s="34">
        <v>8.14</v>
      </c>
      <c r="I21" s="37" t="s">
        <v>102</v>
      </c>
      <c r="J21" s="35" t="s">
        <v>60</v>
      </c>
      <c r="K21" s="40" t="s">
        <v>14</v>
      </c>
      <c r="L21" s="27" t="s">
        <v>58</v>
      </c>
    </row>
    <row r="22" spans="2:14" x14ac:dyDescent="0.25">
      <c r="B22" s="105" t="s">
        <v>59</v>
      </c>
      <c r="C22" s="166"/>
      <c r="D22" s="119">
        <v>2.6</v>
      </c>
      <c r="E22" s="32" t="s">
        <v>11</v>
      </c>
      <c r="F22" s="33">
        <v>1.85</v>
      </c>
      <c r="G22" s="34">
        <v>4.8099999999999996</v>
      </c>
      <c r="H22" s="34">
        <v>19.239999999999998</v>
      </c>
      <c r="I22" s="35"/>
      <c r="J22" s="35" t="s">
        <v>60</v>
      </c>
      <c r="K22" s="40" t="s">
        <v>14</v>
      </c>
      <c r="L22" s="27" t="s">
        <v>58</v>
      </c>
    </row>
    <row r="23" spans="2:14" x14ac:dyDescent="0.25">
      <c r="B23" s="105" t="s">
        <v>62</v>
      </c>
      <c r="C23" s="165">
        <v>1</v>
      </c>
      <c r="D23" s="119">
        <v>1.1000000000000001</v>
      </c>
      <c r="E23" s="32" t="s">
        <v>11</v>
      </c>
      <c r="F23" s="33">
        <v>1.85</v>
      </c>
      <c r="G23" s="34">
        <v>2.0350000000000001</v>
      </c>
      <c r="H23" s="34">
        <v>2.0350000000000001</v>
      </c>
      <c r="I23" s="35"/>
      <c r="J23" s="35" t="s">
        <v>60</v>
      </c>
      <c r="K23" s="40" t="s">
        <v>14</v>
      </c>
      <c r="L23" s="27" t="s">
        <v>58</v>
      </c>
      <c r="N23" s="147"/>
    </row>
    <row r="24" spans="2:14" x14ac:dyDescent="0.25">
      <c r="B24" s="105" t="s">
        <v>62</v>
      </c>
      <c r="C24" s="166"/>
      <c r="D24" s="119">
        <v>2.6</v>
      </c>
      <c r="E24" s="32" t="s">
        <v>11</v>
      </c>
      <c r="F24" s="33">
        <v>1.85</v>
      </c>
      <c r="G24" s="34">
        <v>4.8099999999999996</v>
      </c>
      <c r="H24" s="34">
        <v>4.8099999999999996</v>
      </c>
      <c r="I24" s="35"/>
      <c r="J24" s="35" t="s">
        <v>60</v>
      </c>
      <c r="K24" s="40" t="s">
        <v>14</v>
      </c>
      <c r="L24" s="27" t="s">
        <v>58</v>
      </c>
    </row>
    <row r="25" spans="2:14" ht="15" customHeight="1" x14ac:dyDescent="0.25">
      <c r="B25" s="105" t="s">
        <v>26</v>
      </c>
      <c r="C25" s="151">
        <v>7</v>
      </c>
      <c r="D25" s="120">
        <v>1.4</v>
      </c>
      <c r="E25" s="32" t="s">
        <v>11</v>
      </c>
      <c r="F25" s="33">
        <v>2.1</v>
      </c>
      <c r="G25" s="34">
        <v>2.94</v>
      </c>
      <c r="H25" s="34">
        <f>G25*C25</f>
        <v>20.58</v>
      </c>
      <c r="I25" s="153" t="s">
        <v>12</v>
      </c>
      <c r="J25" s="35"/>
      <c r="K25" s="35" t="s">
        <v>23</v>
      </c>
      <c r="L25" s="35" t="s">
        <v>25</v>
      </c>
    </row>
    <row r="26" spans="2:14" ht="30" x14ac:dyDescent="0.25">
      <c r="B26" s="105" t="s">
        <v>26</v>
      </c>
      <c r="C26" s="160"/>
      <c r="D26" s="121">
        <v>3.1</v>
      </c>
      <c r="E26" s="56" t="s">
        <v>11</v>
      </c>
      <c r="F26" s="69">
        <v>2.1</v>
      </c>
      <c r="G26" s="70">
        <v>6.51</v>
      </c>
      <c r="H26" s="70">
        <f>G26*C25</f>
        <v>45.57</v>
      </c>
      <c r="I26" s="161"/>
      <c r="J26" s="43"/>
      <c r="K26" s="43" t="s">
        <v>23</v>
      </c>
      <c r="L26" s="75" t="s">
        <v>27</v>
      </c>
    </row>
    <row r="27" spans="2:14" ht="30" x14ac:dyDescent="0.25">
      <c r="B27" s="107" t="s">
        <v>95</v>
      </c>
      <c r="C27" s="134">
        <v>5</v>
      </c>
      <c r="D27" s="135">
        <v>2.4</v>
      </c>
      <c r="E27" s="73" t="s">
        <v>11</v>
      </c>
      <c r="F27" s="72">
        <v>1.5</v>
      </c>
      <c r="G27" s="74">
        <v>3.6</v>
      </c>
      <c r="H27" s="74">
        <f>G27*C27</f>
        <v>18</v>
      </c>
      <c r="I27" s="27" t="s">
        <v>17</v>
      </c>
      <c r="J27" s="27" t="s">
        <v>96</v>
      </c>
      <c r="K27" s="27" t="s">
        <v>14</v>
      </c>
      <c r="L27" s="27" t="s">
        <v>20</v>
      </c>
    </row>
    <row r="28" spans="2:14" ht="30" x14ac:dyDescent="0.25">
      <c r="B28" s="108" t="s">
        <v>97</v>
      </c>
      <c r="C28" s="71">
        <v>1</v>
      </c>
      <c r="D28" s="72">
        <v>0.4</v>
      </c>
      <c r="E28" s="73" t="s">
        <v>11</v>
      </c>
      <c r="F28" s="72">
        <v>1.1000000000000001</v>
      </c>
      <c r="G28" s="74">
        <v>0.44</v>
      </c>
      <c r="H28" s="74">
        <v>0.44</v>
      </c>
      <c r="I28" s="27"/>
      <c r="J28" s="27"/>
      <c r="K28" s="27" t="s">
        <v>14</v>
      </c>
      <c r="L28" s="27"/>
    </row>
    <row r="29" spans="2:14" x14ac:dyDescent="0.25">
      <c r="B29" s="109"/>
      <c r="C29" s="45"/>
      <c r="D29" s="46"/>
      <c r="E29" s="47"/>
      <c r="F29" s="46"/>
      <c r="G29" s="48"/>
      <c r="H29" s="67">
        <f>SUM(H7:H28)</f>
        <v>347.51000000000005</v>
      </c>
      <c r="I29" s="45"/>
      <c r="J29" s="36"/>
      <c r="K29" s="36"/>
      <c r="L29" s="44"/>
    </row>
    <row r="31" spans="2:14" x14ac:dyDescent="0.25">
      <c r="B31" s="103" t="s">
        <v>28</v>
      </c>
      <c r="C31" s="66"/>
      <c r="D31" s="66"/>
      <c r="E31" s="66"/>
      <c r="F31" s="66"/>
      <c r="G31" s="66"/>
      <c r="H31" s="66"/>
      <c r="I31" s="66"/>
    </row>
    <row r="33" spans="2:12" ht="51.95" customHeight="1" x14ac:dyDescent="0.25">
      <c r="B33" s="62" t="s">
        <v>1</v>
      </c>
      <c r="C33" s="62" t="s">
        <v>2</v>
      </c>
      <c r="D33" s="155" t="s">
        <v>3</v>
      </c>
      <c r="E33" s="156"/>
      <c r="F33" s="157"/>
      <c r="G33" s="63" t="s">
        <v>4</v>
      </c>
      <c r="H33" s="62" t="s">
        <v>5</v>
      </c>
      <c r="I33" s="61" t="s">
        <v>6</v>
      </c>
      <c r="J33" s="64" t="s">
        <v>7</v>
      </c>
      <c r="K33" s="61" t="s">
        <v>8</v>
      </c>
      <c r="L33" s="65" t="s">
        <v>9</v>
      </c>
    </row>
    <row r="34" spans="2:12" ht="45.95" customHeight="1" x14ac:dyDescent="0.25">
      <c r="B34" s="111" t="s">
        <v>29</v>
      </c>
      <c r="C34" s="49">
        <v>2</v>
      </c>
      <c r="D34" s="50">
        <v>1.65</v>
      </c>
      <c r="E34" s="51" t="s">
        <v>11</v>
      </c>
      <c r="F34" s="52">
        <v>1.57</v>
      </c>
      <c r="G34" s="34">
        <v>2.5905</v>
      </c>
      <c r="H34" s="34">
        <v>5.181</v>
      </c>
      <c r="I34" s="30" t="s">
        <v>30</v>
      </c>
      <c r="J34" s="53"/>
      <c r="K34" s="40" t="s">
        <v>31</v>
      </c>
      <c r="L34" s="27" t="s">
        <v>20</v>
      </c>
    </row>
    <row r="35" spans="2:12" x14ac:dyDescent="0.25">
      <c r="B35" s="111" t="s">
        <v>32</v>
      </c>
      <c r="C35" s="49">
        <v>1</v>
      </c>
      <c r="D35" s="50">
        <v>1.65</v>
      </c>
      <c r="E35" s="51" t="s">
        <v>11</v>
      </c>
      <c r="F35" s="52">
        <v>1.57</v>
      </c>
      <c r="G35" s="34">
        <v>2.5905</v>
      </c>
      <c r="H35" s="34">
        <v>2.5905</v>
      </c>
      <c r="I35" s="30" t="s">
        <v>30</v>
      </c>
      <c r="J35" s="53"/>
      <c r="K35" s="40" t="s">
        <v>31</v>
      </c>
      <c r="L35" s="27" t="s">
        <v>20</v>
      </c>
    </row>
    <row r="36" spans="2:12" x14ac:dyDescent="0.25">
      <c r="B36" s="111" t="s">
        <v>33</v>
      </c>
      <c r="C36" s="49">
        <v>1</v>
      </c>
      <c r="D36" s="50">
        <v>1.65</v>
      </c>
      <c r="E36" s="51" t="s">
        <v>11</v>
      </c>
      <c r="F36" s="52">
        <v>1.57</v>
      </c>
      <c r="G36" s="34">
        <v>2.5905</v>
      </c>
      <c r="H36" s="34">
        <v>2.5905</v>
      </c>
      <c r="I36" s="30" t="s">
        <v>30</v>
      </c>
      <c r="J36" s="53"/>
      <c r="K36" s="40" t="s">
        <v>31</v>
      </c>
      <c r="L36" s="27" t="s">
        <v>20</v>
      </c>
    </row>
    <row r="37" spans="2:12" x14ac:dyDescent="0.25">
      <c r="B37" s="111" t="s">
        <v>34</v>
      </c>
      <c r="C37" s="49">
        <v>1</v>
      </c>
      <c r="D37" s="50">
        <v>1.65</v>
      </c>
      <c r="E37" s="51" t="s">
        <v>11</v>
      </c>
      <c r="F37" s="52">
        <v>1.57</v>
      </c>
      <c r="G37" s="34">
        <v>2.5905</v>
      </c>
      <c r="H37" s="34">
        <v>2.5905</v>
      </c>
      <c r="I37" s="30" t="s">
        <v>30</v>
      </c>
      <c r="J37" s="53"/>
      <c r="K37" s="40" t="s">
        <v>31</v>
      </c>
      <c r="L37" s="27" t="s">
        <v>20</v>
      </c>
    </row>
    <row r="38" spans="2:12" x14ac:dyDescent="0.25">
      <c r="B38" s="105" t="s">
        <v>35</v>
      </c>
      <c r="C38" s="37">
        <v>1</v>
      </c>
      <c r="D38" s="31">
        <v>1.65</v>
      </c>
      <c r="E38" s="32" t="s">
        <v>11</v>
      </c>
      <c r="F38" s="33">
        <v>1.57</v>
      </c>
      <c r="G38" s="34">
        <v>2.5905</v>
      </c>
      <c r="H38" s="34">
        <v>2.5905</v>
      </c>
      <c r="I38" s="35" t="s">
        <v>36</v>
      </c>
      <c r="J38" s="35" t="s">
        <v>13</v>
      </c>
      <c r="K38" s="35" t="s">
        <v>31</v>
      </c>
      <c r="L38" s="28" t="s">
        <v>15</v>
      </c>
    </row>
    <row r="39" spans="2:12" x14ac:dyDescent="0.25">
      <c r="B39" s="112" t="s">
        <v>37</v>
      </c>
      <c r="C39" s="37">
        <v>1</v>
      </c>
      <c r="D39" s="31">
        <v>1.65</v>
      </c>
      <c r="E39" s="32" t="s">
        <v>11</v>
      </c>
      <c r="F39" s="33">
        <v>1.57</v>
      </c>
      <c r="G39" s="34">
        <v>2.5905</v>
      </c>
      <c r="H39" s="34">
        <v>2.5905</v>
      </c>
      <c r="I39" s="35"/>
      <c r="J39" s="35" t="s">
        <v>13</v>
      </c>
      <c r="K39" s="35" t="s">
        <v>31</v>
      </c>
      <c r="L39" s="28" t="s">
        <v>15</v>
      </c>
    </row>
    <row r="40" spans="2:12" x14ac:dyDescent="0.25">
      <c r="B40" s="112" t="s">
        <v>38</v>
      </c>
      <c r="C40" s="37">
        <v>1</v>
      </c>
      <c r="D40" s="31">
        <v>1.65</v>
      </c>
      <c r="E40" s="32" t="s">
        <v>11</v>
      </c>
      <c r="F40" s="33">
        <v>1.57</v>
      </c>
      <c r="G40" s="34">
        <v>2.5905</v>
      </c>
      <c r="H40" s="34">
        <v>2.5905</v>
      </c>
      <c r="I40" s="35"/>
      <c r="J40" s="35" t="s">
        <v>13</v>
      </c>
      <c r="K40" s="35" t="s">
        <v>31</v>
      </c>
      <c r="L40" s="28" t="s">
        <v>15</v>
      </c>
    </row>
    <row r="41" spans="2:12" x14ac:dyDescent="0.25">
      <c r="B41" s="106" t="s">
        <v>39</v>
      </c>
      <c r="C41" s="37">
        <v>1</v>
      </c>
      <c r="D41" s="31">
        <v>1.65</v>
      </c>
      <c r="E41" s="32" t="s">
        <v>11</v>
      </c>
      <c r="F41" s="33">
        <v>1.57</v>
      </c>
      <c r="G41" s="34">
        <v>2.5905</v>
      </c>
      <c r="H41" s="34">
        <v>2.5905</v>
      </c>
      <c r="I41" s="35"/>
      <c r="J41" s="35" t="s">
        <v>40</v>
      </c>
      <c r="K41" s="35" t="s">
        <v>31</v>
      </c>
      <c r="L41" s="28" t="s">
        <v>15</v>
      </c>
    </row>
    <row r="42" spans="2:12" x14ac:dyDescent="0.25">
      <c r="B42" s="106" t="s">
        <v>41</v>
      </c>
      <c r="C42" s="37">
        <v>1</v>
      </c>
      <c r="D42" s="31">
        <v>1.65</v>
      </c>
      <c r="E42" s="32" t="s">
        <v>11</v>
      </c>
      <c r="F42" s="33">
        <v>1.57</v>
      </c>
      <c r="G42" s="34">
        <v>2.5905</v>
      </c>
      <c r="H42" s="34">
        <v>2.5905</v>
      </c>
      <c r="I42" s="35"/>
      <c r="J42" s="35" t="s">
        <v>40</v>
      </c>
      <c r="K42" s="35" t="s">
        <v>31</v>
      </c>
      <c r="L42" s="28" t="s">
        <v>15</v>
      </c>
    </row>
    <row r="43" spans="2:12" x14ac:dyDescent="0.25">
      <c r="B43" s="106" t="s">
        <v>42</v>
      </c>
      <c r="C43" s="37">
        <v>1</v>
      </c>
      <c r="D43" s="31">
        <v>1.65</v>
      </c>
      <c r="E43" s="32" t="s">
        <v>11</v>
      </c>
      <c r="F43" s="33">
        <v>1.57</v>
      </c>
      <c r="G43" s="34">
        <v>2.5905</v>
      </c>
      <c r="H43" s="34">
        <v>2.5905</v>
      </c>
      <c r="I43" s="35"/>
      <c r="J43" s="35" t="s">
        <v>40</v>
      </c>
      <c r="K43" s="35" t="s">
        <v>31</v>
      </c>
      <c r="L43" s="28" t="s">
        <v>15</v>
      </c>
    </row>
    <row r="44" spans="2:12" x14ac:dyDescent="0.25">
      <c r="B44" s="106" t="s">
        <v>43</v>
      </c>
      <c r="C44" s="37">
        <v>1</v>
      </c>
      <c r="D44" s="31">
        <v>1.65</v>
      </c>
      <c r="E44" s="32" t="s">
        <v>11</v>
      </c>
      <c r="F44" s="33">
        <v>1.57</v>
      </c>
      <c r="G44" s="34">
        <v>2.5905</v>
      </c>
      <c r="H44" s="34">
        <v>2.5905</v>
      </c>
      <c r="I44" s="35"/>
      <c r="J44" s="35" t="s">
        <v>40</v>
      </c>
      <c r="K44" s="35" t="s">
        <v>31</v>
      </c>
      <c r="L44" s="28" t="s">
        <v>15</v>
      </c>
    </row>
    <row r="45" spans="2:12" x14ac:dyDescent="0.25">
      <c r="B45" s="106" t="s">
        <v>44</v>
      </c>
      <c r="C45" s="37">
        <v>3</v>
      </c>
      <c r="D45" s="31">
        <v>1.65</v>
      </c>
      <c r="E45" s="32" t="s">
        <v>11</v>
      </c>
      <c r="F45" s="33">
        <v>1.57</v>
      </c>
      <c r="G45" s="34">
        <v>2.5905</v>
      </c>
      <c r="H45" s="34">
        <v>7.7714999999999996</v>
      </c>
      <c r="I45" s="35" t="s">
        <v>45</v>
      </c>
      <c r="J45" s="35" t="s">
        <v>40</v>
      </c>
      <c r="K45" s="35" t="s">
        <v>31</v>
      </c>
      <c r="L45" s="28" t="s">
        <v>20</v>
      </c>
    </row>
    <row r="46" spans="2:12" x14ac:dyDescent="0.25">
      <c r="B46" s="106" t="s">
        <v>46</v>
      </c>
      <c r="C46" s="37">
        <v>2</v>
      </c>
      <c r="D46" s="31">
        <v>1.65</v>
      </c>
      <c r="E46" s="32" t="s">
        <v>11</v>
      </c>
      <c r="F46" s="33">
        <v>1.57</v>
      </c>
      <c r="G46" s="34">
        <v>2.5905</v>
      </c>
      <c r="H46" s="34">
        <v>5.181</v>
      </c>
      <c r="I46" s="35" t="s">
        <v>47</v>
      </c>
      <c r="J46" s="35" t="s">
        <v>40</v>
      </c>
      <c r="K46" s="35" t="s">
        <v>31</v>
      </c>
      <c r="L46" s="28" t="s">
        <v>20</v>
      </c>
    </row>
    <row r="47" spans="2:12" x14ac:dyDescent="0.25">
      <c r="B47" s="113" t="s">
        <v>48</v>
      </c>
      <c r="C47" s="54">
        <v>1</v>
      </c>
      <c r="D47" s="55">
        <v>1.65</v>
      </c>
      <c r="E47" s="32" t="s">
        <v>11</v>
      </c>
      <c r="F47" s="33">
        <v>1.57</v>
      </c>
      <c r="G47" s="34">
        <v>2.5905</v>
      </c>
      <c r="H47" s="34">
        <v>2.5905</v>
      </c>
      <c r="I47" s="43"/>
      <c r="J47" s="43" t="s">
        <v>40</v>
      </c>
      <c r="K47" s="43" t="s">
        <v>31</v>
      </c>
      <c r="L47" s="29" t="s">
        <v>15</v>
      </c>
    </row>
    <row r="48" spans="2:12" x14ac:dyDescent="0.25">
      <c r="B48" s="106" t="s">
        <v>49</v>
      </c>
      <c r="C48" s="37">
        <v>2</v>
      </c>
      <c r="D48" s="31">
        <v>1.65</v>
      </c>
      <c r="E48" s="32" t="s">
        <v>11</v>
      </c>
      <c r="F48" s="33">
        <v>1.57</v>
      </c>
      <c r="G48" s="34">
        <v>2.5905</v>
      </c>
      <c r="H48" s="34">
        <f>C48*2.5905</f>
        <v>5.181</v>
      </c>
      <c r="I48" s="35"/>
      <c r="J48" s="35" t="s">
        <v>50</v>
      </c>
      <c r="K48" s="35" t="s">
        <v>31</v>
      </c>
      <c r="L48" s="28" t="s">
        <v>15</v>
      </c>
    </row>
    <row r="49" spans="2:12" x14ac:dyDescent="0.25">
      <c r="B49" s="106" t="s">
        <v>51</v>
      </c>
      <c r="C49" s="37">
        <v>1</v>
      </c>
      <c r="D49" s="31">
        <v>1.65</v>
      </c>
      <c r="E49" s="32" t="s">
        <v>11</v>
      </c>
      <c r="F49" s="33">
        <v>1.57</v>
      </c>
      <c r="G49" s="34">
        <v>2.5905</v>
      </c>
      <c r="H49" s="34">
        <v>2.5905</v>
      </c>
      <c r="I49" s="35"/>
      <c r="J49" s="35" t="s">
        <v>52</v>
      </c>
      <c r="K49" s="35" t="s">
        <v>31</v>
      </c>
      <c r="L49" s="28" t="s">
        <v>15</v>
      </c>
    </row>
    <row r="50" spans="2:12" x14ac:dyDescent="0.25">
      <c r="B50" s="106" t="s">
        <v>53</v>
      </c>
      <c r="C50" s="37">
        <v>1</v>
      </c>
      <c r="D50" s="31">
        <v>1.65</v>
      </c>
      <c r="E50" s="56" t="s">
        <v>11</v>
      </c>
      <c r="F50" s="33">
        <v>1.57</v>
      </c>
      <c r="G50" s="34">
        <v>2.5905</v>
      </c>
      <c r="H50" s="34">
        <v>2.5905</v>
      </c>
      <c r="I50" s="35"/>
      <c r="J50" s="57" t="s">
        <v>13</v>
      </c>
      <c r="K50" s="35" t="s">
        <v>31</v>
      </c>
      <c r="L50" s="28" t="s">
        <v>15</v>
      </c>
    </row>
    <row r="51" spans="2:12" ht="30" x14ac:dyDescent="0.25">
      <c r="B51" s="106" t="s">
        <v>54</v>
      </c>
      <c r="C51" s="58">
        <v>1</v>
      </c>
      <c r="D51" s="59">
        <v>1.65</v>
      </c>
      <c r="E51" s="60" t="s">
        <v>11</v>
      </c>
      <c r="F51" s="33">
        <v>1.57</v>
      </c>
      <c r="G51" s="34">
        <v>2.5905</v>
      </c>
      <c r="H51" s="34">
        <v>2.5905</v>
      </c>
      <c r="I51" s="57" t="s">
        <v>55</v>
      </c>
      <c r="J51" s="38" t="s">
        <v>56</v>
      </c>
      <c r="K51" s="35" t="s">
        <v>31</v>
      </c>
      <c r="L51" s="28" t="s">
        <v>15</v>
      </c>
    </row>
    <row r="52" spans="2:12" x14ac:dyDescent="0.25">
      <c r="H52" s="68">
        <f>SUM(H34:H51)</f>
        <v>59.581499999999984</v>
      </c>
    </row>
    <row r="53" spans="2:12" x14ac:dyDescent="0.25">
      <c r="B53" s="114" t="s">
        <v>63</v>
      </c>
    </row>
    <row r="54" spans="2:12" x14ac:dyDescent="0.25">
      <c r="B54" s="42"/>
    </row>
    <row r="55" spans="2:12" ht="51" x14ac:dyDescent="0.25">
      <c r="B55" s="62" t="s">
        <v>1</v>
      </c>
      <c r="C55" s="62" t="s">
        <v>2</v>
      </c>
      <c r="D55" s="62" t="s">
        <v>3</v>
      </c>
      <c r="E55" s="62"/>
      <c r="F55" s="62"/>
      <c r="G55" s="63" t="s">
        <v>4</v>
      </c>
      <c r="H55" s="62" t="s">
        <v>5</v>
      </c>
      <c r="I55" s="61" t="s">
        <v>6</v>
      </c>
      <c r="J55" s="64" t="s">
        <v>7</v>
      </c>
      <c r="K55" s="61" t="s">
        <v>8</v>
      </c>
      <c r="L55" s="65" t="s">
        <v>9</v>
      </c>
    </row>
    <row r="56" spans="2:12" x14ac:dyDescent="0.25">
      <c r="B56" s="111">
        <v>101</v>
      </c>
      <c r="C56" s="139">
        <v>1</v>
      </c>
      <c r="D56" s="1">
        <v>2.78</v>
      </c>
      <c r="E56" s="2" t="s">
        <v>11</v>
      </c>
      <c r="F56" s="3">
        <v>1.61</v>
      </c>
      <c r="G56" s="4">
        <f>D56*F56</f>
        <v>4.4757999999999996</v>
      </c>
      <c r="H56" s="4">
        <f>G56*C56</f>
        <v>4.4757999999999996</v>
      </c>
      <c r="I56" s="5"/>
      <c r="J56" s="6" t="s">
        <v>68</v>
      </c>
      <c r="K56" s="7" t="s">
        <v>69</v>
      </c>
      <c r="L56" s="7"/>
    </row>
    <row r="57" spans="2:12" x14ac:dyDescent="0.25">
      <c r="B57" s="111">
        <v>103</v>
      </c>
      <c r="C57" s="139">
        <v>1</v>
      </c>
      <c r="D57" s="1">
        <v>2.78</v>
      </c>
      <c r="E57" s="2" t="s">
        <v>11</v>
      </c>
      <c r="F57" s="3">
        <v>1.61</v>
      </c>
      <c r="G57" s="4">
        <v>4.4757999999999996</v>
      </c>
      <c r="H57" s="4">
        <f t="shared" ref="H57:H95" si="0">G57*C57</f>
        <v>4.4757999999999996</v>
      </c>
      <c r="I57" s="5"/>
      <c r="J57" s="6" t="s">
        <v>68</v>
      </c>
      <c r="K57" s="7" t="s">
        <v>69</v>
      </c>
      <c r="L57" s="7"/>
    </row>
    <row r="58" spans="2:12" x14ac:dyDescent="0.25">
      <c r="B58" s="111">
        <v>105</v>
      </c>
      <c r="C58" s="139">
        <v>1</v>
      </c>
      <c r="D58" s="1">
        <v>2.78</v>
      </c>
      <c r="E58" s="2" t="s">
        <v>11</v>
      </c>
      <c r="F58" s="3">
        <v>1.61</v>
      </c>
      <c r="G58" s="4">
        <v>4.4757999999999996</v>
      </c>
      <c r="H58" s="4">
        <f t="shared" si="0"/>
        <v>4.4757999999999996</v>
      </c>
      <c r="I58" s="5"/>
      <c r="J58" s="6" t="s">
        <v>18</v>
      </c>
      <c r="K58" s="7" t="s">
        <v>69</v>
      </c>
      <c r="L58" s="7"/>
    </row>
    <row r="59" spans="2:12" x14ac:dyDescent="0.25">
      <c r="B59" s="111">
        <v>107</v>
      </c>
      <c r="C59" s="139">
        <v>1</v>
      </c>
      <c r="D59" s="1">
        <v>2.78</v>
      </c>
      <c r="E59" s="2" t="s">
        <v>11</v>
      </c>
      <c r="F59" s="3">
        <v>1.61</v>
      </c>
      <c r="G59" s="4">
        <v>4.4757999999999996</v>
      </c>
      <c r="H59" s="4">
        <f t="shared" si="0"/>
        <v>4.4757999999999996</v>
      </c>
      <c r="I59" s="5"/>
      <c r="J59" s="6" t="s">
        <v>68</v>
      </c>
      <c r="K59" s="7" t="s">
        <v>69</v>
      </c>
      <c r="L59" s="27"/>
    </row>
    <row r="60" spans="2:12" x14ac:dyDescent="0.25">
      <c r="B60" s="105" t="s">
        <v>65</v>
      </c>
      <c r="C60" s="139">
        <v>1</v>
      </c>
      <c r="D60" s="1">
        <v>2.78</v>
      </c>
      <c r="E60" s="2" t="s">
        <v>11</v>
      </c>
      <c r="F60" s="3">
        <v>1.61</v>
      </c>
      <c r="G60" s="4">
        <v>4.4757999999999996</v>
      </c>
      <c r="H60" s="4">
        <f t="shared" si="0"/>
        <v>4.4757999999999996</v>
      </c>
      <c r="I60" s="5"/>
      <c r="J60" s="6" t="s">
        <v>68</v>
      </c>
      <c r="K60" s="7" t="s">
        <v>69</v>
      </c>
      <c r="L60" s="28"/>
    </row>
    <row r="61" spans="2:12" x14ac:dyDescent="0.25">
      <c r="B61" s="112" t="s">
        <v>66</v>
      </c>
      <c r="C61" s="139">
        <v>1</v>
      </c>
      <c r="D61" s="1">
        <v>2.78</v>
      </c>
      <c r="E61" s="2" t="s">
        <v>11</v>
      </c>
      <c r="F61" s="3">
        <v>1.61</v>
      </c>
      <c r="G61" s="4">
        <v>4.4757999999999996</v>
      </c>
      <c r="H61" s="4">
        <f t="shared" si="0"/>
        <v>4.4757999999999996</v>
      </c>
      <c r="I61" s="5"/>
      <c r="J61" s="6" t="s">
        <v>68</v>
      </c>
      <c r="K61" s="7" t="s">
        <v>69</v>
      </c>
      <c r="L61" s="28"/>
    </row>
    <row r="62" spans="2:12" x14ac:dyDescent="0.25">
      <c r="B62" s="112" t="s">
        <v>67</v>
      </c>
      <c r="C62" s="139">
        <v>1</v>
      </c>
      <c r="D62" s="1">
        <v>2.78</v>
      </c>
      <c r="E62" s="2" t="s">
        <v>11</v>
      </c>
      <c r="F62" s="3">
        <v>1.61</v>
      </c>
      <c r="G62" s="4">
        <v>4.4757999999999996</v>
      </c>
      <c r="H62" s="4">
        <f t="shared" si="0"/>
        <v>4.4757999999999996</v>
      </c>
      <c r="I62" s="5"/>
      <c r="J62" s="6" t="s">
        <v>68</v>
      </c>
      <c r="K62" s="7" t="s">
        <v>69</v>
      </c>
      <c r="L62" s="28"/>
    </row>
    <row r="63" spans="2:12" x14ac:dyDescent="0.25">
      <c r="B63" s="106">
        <v>115</v>
      </c>
      <c r="C63" s="139">
        <v>1</v>
      </c>
      <c r="D63" s="1">
        <v>2.78</v>
      </c>
      <c r="E63" s="2" t="s">
        <v>11</v>
      </c>
      <c r="F63" s="3">
        <v>1.61</v>
      </c>
      <c r="G63" s="4">
        <v>4.4757999999999996</v>
      </c>
      <c r="H63" s="4">
        <f t="shared" si="0"/>
        <v>4.4757999999999996</v>
      </c>
      <c r="I63" s="5"/>
      <c r="J63" s="6" t="s">
        <v>68</v>
      </c>
      <c r="K63" s="7" t="s">
        <v>69</v>
      </c>
      <c r="L63" s="28"/>
    </row>
    <row r="64" spans="2:12" x14ac:dyDescent="0.25">
      <c r="B64" s="106">
        <v>117</v>
      </c>
      <c r="C64" s="139">
        <v>1</v>
      </c>
      <c r="D64" s="1">
        <v>2.78</v>
      </c>
      <c r="E64" s="2" t="s">
        <v>11</v>
      </c>
      <c r="F64" s="3">
        <v>1.61</v>
      </c>
      <c r="G64" s="4">
        <v>4.4757999999999996</v>
      </c>
      <c r="H64" s="4">
        <f t="shared" si="0"/>
        <v>4.4757999999999996</v>
      </c>
      <c r="I64" s="5"/>
      <c r="J64" s="6" t="s">
        <v>68</v>
      </c>
      <c r="K64" s="7" t="s">
        <v>69</v>
      </c>
      <c r="L64" s="28"/>
    </row>
    <row r="65" spans="2:12" x14ac:dyDescent="0.25">
      <c r="B65" s="106">
        <v>119</v>
      </c>
      <c r="C65" s="139">
        <v>2</v>
      </c>
      <c r="D65" s="1">
        <v>2.78</v>
      </c>
      <c r="E65" s="2" t="s">
        <v>11</v>
      </c>
      <c r="F65" s="3">
        <v>1.61</v>
      </c>
      <c r="G65" s="4">
        <v>4.4757999999999996</v>
      </c>
      <c r="H65" s="4">
        <f t="shared" si="0"/>
        <v>8.9515999999999991</v>
      </c>
      <c r="I65" s="5"/>
      <c r="J65" s="6" t="s">
        <v>68</v>
      </c>
      <c r="K65" s="7" t="s">
        <v>69</v>
      </c>
      <c r="L65" s="28"/>
    </row>
    <row r="66" spans="2:12" x14ac:dyDescent="0.25">
      <c r="B66" s="106">
        <v>120</v>
      </c>
      <c r="C66" s="139">
        <v>1</v>
      </c>
      <c r="D66" s="1">
        <v>2.78</v>
      </c>
      <c r="E66" s="2" t="s">
        <v>11</v>
      </c>
      <c r="F66" s="3">
        <v>1.61</v>
      </c>
      <c r="G66" s="4">
        <v>4.4757999999999996</v>
      </c>
      <c r="H66" s="4">
        <f t="shared" si="0"/>
        <v>4.4757999999999996</v>
      </c>
      <c r="I66" s="5"/>
      <c r="J66" s="6" t="s">
        <v>68</v>
      </c>
      <c r="K66" s="7" t="s">
        <v>69</v>
      </c>
      <c r="L66" s="28"/>
    </row>
    <row r="67" spans="2:12" x14ac:dyDescent="0.25">
      <c r="B67" s="106">
        <v>121</v>
      </c>
      <c r="C67" s="139">
        <v>1</v>
      </c>
      <c r="D67" s="1">
        <v>2.78</v>
      </c>
      <c r="E67" s="2" t="s">
        <v>11</v>
      </c>
      <c r="F67" s="3">
        <v>1.61</v>
      </c>
      <c r="G67" s="4">
        <v>4.4757999999999996</v>
      </c>
      <c r="H67" s="4">
        <f t="shared" si="0"/>
        <v>4.4757999999999996</v>
      </c>
      <c r="I67" s="5"/>
      <c r="J67" s="6" t="s">
        <v>68</v>
      </c>
      <c r="K67" s="7" t="s">
        <v>69</v>
      </c>
      <c r="L67" s="28"/>
    </row>
    <row r="68" spans="2:12" x14ac:dyDescent="0.25">
      <c r="B68" s="106">
        <v>122</v>
      </c>
      <c r="C68" s="139">
        <v>2</v>
      </c>
      <c r="D68" s="1">
        <v>2.78</v>
      </c>
      <c r="E68" s="2" t="s">
        <v>11</v>
      </c>
      <c r="F68" s="3">
        <v>1.61</v>
      </c>
      <c r="G68" s="4">
        <v>4.4757999999999996</v>
      </c>
      <c r="H68" s="4">
        <f t="shared" si="0"/>
        <v>8.9515999999999991</v>
      </c>
      <c r="I68" s="5"/>
      <c r="J68" s="6" t="s">
        <v>68</v>
      </c>
      <c r="K68" s="7" t="s">
        <v>69</v>
      </c>
      <c r="L68" s="28"/>
    </row>
    <row r="69" spans="2:12" x14ac:dyDescent="0.25">
      <c r="B69" s="113">
        <v>123</v>
      </c>
      <c r="C69" s="8">
        <v>6</v>
      </c>
      <c r="D69" s="1">
        <v>2.65</v>
      </c>
      <c r="E69" s="2" t="s">
        <v>11</v>
      </c>
      <c r="F69" s="3">
        <v>1.5</v>
      </c>
      <c r="G69" s="4">
        <v>3.9750000000000001</v>
      </c>
      <c r="H69" s="4">
        <f>G69*C69</f>
        <v>23.85</v>
      </c>
      <c r="I69" s="5"/>
      <c r="J69" s="6" t="s">
        <v>70</v>
      </c>
      <c r="K69" s="7" t="s">
        <v>71</v>
      </c>
      <c r="L69" s="29"/>
    </row>
    <row r="70" spans="2:12" x14ac:dyDescent="0.25">
      <c r="B70" s="106">
        <v>128</v>
      </c>
      <c r="C70" s="139">
        <v>2</v>
      </c>
      <c r="D70" s="1">
        <v>2.78</v>
      </c>
      <c r="E70" s="2" t="s">
        <v>11</v>
      </c>
      <c r="F70" s="3">
        <v>1.61</v>
      </c>
      <c r="G70" s="4">
        <v>4.4757999999999996</v>
      </c>
      <c r="H70" s="4">
        <f>G70*C70</f>
        <v>8.9515999999999991</v>
      </c>
      <c r="I70" s="5"/>
      <c r="J70" s="6" t="s">
        <v>18</v>
      </c>
      <c r="K70" s="7" t="s">
        <v>69</v>
      </c>
      <c r="L70" s="28"/>
    </row>
    <row r="71" spans="2:12" x14ac:dyDescent="0.25">
      <c r="B71" s="106">
        <v>127</v>
      </c>
      <c r="C71" s="139">
        <v>2</v>
      </c>
      <c r="D71" s="1">
        <v>2.78</v>
      </c>
      <c r="E71" s="2" t="s">
        <v>11</v>
      </c>
      <c r="F71" s="3">
        <v>1.61</v>
      </c>
      <c r="G71" s="4">
        <v>4.4757999999999996</v>
      </c>
      <c r="H71" s="4">
        <f t="shared" si="0"/>
        <v>8.9515999999999991</v>
      </c>
      <c r="I71" s="5"/>
      <c r="J71" s="6" t="s">
        <v>18</v>
      </c>
      <c r="K71" s="7" t="s">
        <v>69</v>
      </c>
      <c r="L71" s="28"/>
    </row>
    <row r="72" spans="2:12" x14ac:dyDescent="0.25">
      <c r="B72" s="106">
        <v>129</v>
      </c>
      <c r="C72" s="139">
        <v>1</v>
      </c>
      <c r="D72" s="1">
        <v>2.78</v>
      </c>
      <c r="E72" s="2" t="s">
        <v>11</v>
      </c>
      <c r="F72" s="3">
        <v>1.61</v>
      </c>
      <c r="G72" s="4">
        <v>4.4757999999999996</v>
      </c>
      <c r="H72" s="4">
        <f t="shared" si="0"/>
        <v>4.4757999999999996</v>
      </c>
      <c r="I72" s="5"/>
      <c r="J72" s="6" t="s">
        <v>18</v>
      </c>
      <c r="K72" s="7" t="s">
        <v>69</v>
      </c>
      <c r="L72" s="28"/>
    </row>
    <row r="73" spans="2:12" x14ac:dyDescent="0.25">
      <c r="B73" s="113">
        <v>132</v>
      </c>
      <c r="C73" s="139">
        <v>2</v>
      </c>
      <c r="D73" s="1">
        <v>2.78</v>
      </c>
      <c r="E73" s="2" t="s">
        <v>11</v>
      </c>
      <c r="F73" s="3">
        <v>1.61</v>
      </c>
      <c r="G73" s="4">
        <v>4.4757999999999996</v>
      </c>
      <c r="H73" s="4">
        <f t="shared" si="0"/>
        <v>8.9515999999999991</v>
      </c>
      <c r="I73" s="5"/>
      <c r="J73" s="6" t="s">
        <v>18</v>
      </c>
      <c r="K73" s="7" t="s">
        <v>69</v>
      </c>
      <c r="L73" s="29"/>
    </row>
    <row r="74" spans="2:12" x14ac:dyDescent="0.25">
      <c r="B74" s="113">
        <v>136</v>
      </c>
      <c r="C74" s="140">
        <v>1</v>
      </c>
      <c r="D74" s="23">
        <v>2.78</v>
      </c>
      <c r="E74" s="24" t="s">
        <v>11</v>
      </c>
      <c r="F74" s="25">
        <v>1.61</v>
      </c>
      <c r="G74" s="78">
        <v>4.4757999999999996</v>
      </c>
      <c r="H74" s="4">
        <f t="shared" si="0"/>
        <v>4.4757999999999996</v>
      </c>
      <c r="I74" s="94" t="s">
        <v>72</v>
      </c>
      <c r="J74" s="79" t="s">
        <v>18</v>
      </c>
      <c r="K74" s="9" t="s">
        <v>69</v>
      </c>
      <c r="L74" s="29"/>
    </row>
    <row r="75" spans="2:12" ht="30" x14ac:dyDescent="0.25">
      <c r="B75" s="115">
        <v>136</v>
      </c>
      <c r="C75" s="145">
        <v>1</v>
      </c>
      <c r="D75" s="90">
        <v>3.65</v>
      </c>
      <c r="E75" s="91" t="s">
        <v>11</v>
      </c>
      <c r="F75" s="90">
        <v>1.5</v>
      </c>
      <c r="G75" s="92">
        <v>5.4749999999999996</v>
      </c>
      <c r="H75" s="4">
        <f>G75*C75</f>
        <v>5.4749999999999996</v>
      </c>
      <c r="I75" s="102" t="s">
        <v>101</v>
      </c>
      <c r="J75" s="7" t="s">
        <v>18</v>
      </c>
      <c r="K75" s="7" t="s">
        <v>69</v>
      </c>
      <c r="L75" s="144"/>
    </row>
    <row r="76" spans="2:12" x14ac:dyDescent="0.25">
      <c r="B76" s="116">
        <v>137</v>
      </c>
      <c r="C76" s="141">
        <v>1</v>
      </c>
      <c r="D76" s="95">
        <v>2.78</v>
      </c>
      <c r="E76" s="96" t="s">
        <v>11</v>
      </c>
      <c r="F76" s="97">
        <v>1.61</v>
      </c>
      <c r="G76" s="98">
        <v>4.4757999999999996</v>
      </c>
      <c r="H76" s="4">
        <f>G76*C76</f>
        <v>4.4757999999999996</v>
      </c>
      <c r="I76" s="99"/>
      <c r="J76" s="100" t="s">
        <v>18</v>
      </c>
      <c r="K76" s="88" t="s">
        <v>69</v>
      </c>
      <c r="L76" s="101"/>
    </row>
    <row r="77" spans="2:12" x14ac:dyDescent="0.25">
      <c r="B77" s="115">
        <v>139</v>
      </c>
      <c r="C77" s="139">
        <v>1</v>
      </c>
      <c r="D77" s="1">
        <v>2.78</v>
      </c>
      <c r="E77" s="2" t="s">
        <v>11</v>
      </c>
      <c r="F77" s="3">
        <v>1.61</v>
      </c>
      <c r="G77" s="4">
        <v>4.4757999999999996</v>
      </c>
      <c r="H77" s="4">
        <f t="shared" si="0"/>
        <v>4.4757999999999996</v>
      </c>
      <c r="I77" s="5"/>
      <c r="J77" s="6" t="s">
        <v>18</v>
      </c>
      <c r="K77" s="7" t="s">
        <v>69</v>
      </c>
      <c r="L77" s="27"/>
    </row>
    <row r="78" spans="2:12" x14ac:dyDescent="0.25">
      <c r="B78" s="115">
        <v>139</v>
      </c>
      <c r="C78" s="139">
        <v>1</v>
      </c>
      <c r="D78" s="1">
        <v>2.78</v>
      </c>
      <c r="E78" s="2" t="s">
        <v>11</v>
      </c>
      <c r="F78" s="3">
        <v>1.61</v>
      </c>
      <c r="G78" s="4">
        <v>4.4757999999999996</v>
      </c>
      <c r="H78" s="4">
        <f>G78*C78</f>
        <v>4.4757999999999996</v>
      </c>
      <c r="I78" s="5"/>
      <c r="J78" s="6" t="s">
        <v>18</v>
      </c>
      <c r="K78" s="7" t="s">
        <v>69</v>
      </c>
      <c r="L78" s="27"/>
    </row>
    <row r="79" spans="2:12" x14ac:dyDescent="0.25">
      <c r="B79" s="115">
        <v>142</v>
      </c>
      <c r="C79" s="139">
        <v>1</v>
      </c>
      <c r="D79" s="1">
        <v>2.78</v>
      </c>
      <c r="E79" s="2" t="s">
        <v>11</v>
      </c>
      <c r="F79" s="3">
        <v>1.61</v>
      </c>
      <c r="G79" s="4">
        <v>4.4757999999999996</v>
      </c>
      <c r="H79" s="4">
        <f t="shared" si="0"/>
        <v>4.4757999999999996</v>
      </c>
      <c r="I79" s="5"/>
      <c r="J79" s="6" t="s">
        <v>73</v>
      </c>
      <c r="K79" s="7" t="s">
        <v>69</v>
      </c>
      <c r="L79" s="27"/>
    </row>
    <row r="80" spans="2:12" x14ac:dyDescent="0.25">
      <c r="B80" s="115">
        <v>144</v>
      </c>
      <c r="C80" s="139">
        <v>6</v>
      </c>
      <c r="D80" s="1">
        <v>2.78</v>
      </c>
      <c r="E80" s="2" t="s">
        <v>11</v>
      </c>
      <c r="F80" s="3">
        <v>1.61</v>
      </c>
      <c r="G80" s="4">
        <v>4.4757999999999996</v>
      </c>
      <c r="H80" s="4">
        <f>G80*C80</f>
        <v>26.854799999999997</v>
      </c>
      <c r="I80" s="5" t="s">
        <v>74</v>
      </c>
      <c r="J80" s="6" t="s">
        <v>18</v>
      </c>
      <c r="K80" s="7" t="s">
        <v>69</v>
      </c>
      <c r="L80" s="7"/>
    </row>
    <row r="81" spans="2:12" x14ac:dyDescent="0.25">
      <c r="B81" s="115">
        <v>143</v>
      </c>
      <c r="C81" s="139">
        <v>2</v>
      </c>
      <c r="D81" s="1">
        <v>2.78</v>
      </c>
      <c r="E81" s="2" t="s">
        <v>11</v>
      </c>
      <c r="F81" s="3">
        <v>1.61</v>
      </c>
      <c r="G81" s="4">
        <v>4.4757999999999996</v>
      </c>
      <c r="H81" s="4">
        <f t="shared" si="0"/>
        <v>8.9515999999999991</v>
      </c>
      <c r="I81" s="5"/>
      <c r="J81" s="6" t="s">
        <v>68</v>
      </c>
      <c r="K81" s="7" t="s">
        <v>71</v>
      </c>
      <c r="L81" s="7"/>
    </row>
    <row r="82" spans="2:12" x14ac:dyDescent="0.25">
      <c r="B82" s="115">
        <v>146</v>
      </c>
      <c r="C82" s="139">
        <v>1</v>
      </c>
      <c r="D82" s="1">
        <v>2.78</v>
      </c>
      <c r="E82" s="2" t="s">
        <v>11</v>
      </c>
      <c r="F82" s="3">
        <v>1.61</v>
      </c>
      <c r="G82" s="4">
        <v>4.4757999999999996</v>
      </c>
      <c r="H82" s="4">
        <f t="shared" si="0"/>
        <v>4.4757999999999996</v>
      </c>
      <c r="I82" s="5"/>
      <c r="J82" s="6" t="s">
        <v>75</v>
      </c>
      <c r="K82" s="7" t="s">
        <v>71</v>
      </c>
      <c r="L82" s="7"/>
    </row>
    <row r="83" spans="2:12" x14ac:dyDescent="0.25">
      <c r="B83" s="115">
        <v>150</v>
      </c>
      <c r="C83" s="139">
        <v>3</v>
      </c>
      <c r="D83" s="1">
        <v>2.78</v>
      </c>
      <c r="E83" s="2" t="s">
        <v>11</v>
      </c>
      <c r="F83" s="3">
        <v>1.61</v>
      </c>
      <c r="G83" s="4">
        <v>4.4757999999999996</v>
      </c>
      <c r="H83" s="4">
        <f t="shared" si="0"/>
        <v>13.427399999999999</v>
      </c>
      <c r="I83" s="5"/>
      <c r="J83" s="6" t="s">
        <v>68</v>
      </c>
      <c r="K83" s="7" t="s">
        <v>69</v>
      </c>
      <c r="L83" s="7"/>
    </row>
    <row r="84" spans="2:12" x14ac:dyDescent="0.25">
      <c r="B84" s="115">
        <v>152</v>
      </c>
      <c r="C84" s="139">
        <v>1</v>
      </c>
      <c r="D84" s="1">
        <v>2.78</v>
      </c>
      <c r="E84" s="2" t="s">
        <v>11</v>
      </c>
      <c r="F84" s="3">
        <v>1.61</v>
      </c>
      <c r="G84" s="4">
        <v>4.4757999999999996</v>
      </c>
      <c r="H84" s="4">
        <f t="shared" si="0"/>
        <v>4.4757999999999996</v>
      </c>
      <c r="I84" s="5"/>
      <c r="J84" s="6" t="s">
        <v>18</v>
      </c>
      <c r="K84" s="7" t="s">
        <v>69</v>
      </c>
      <c r="L84" s="7"/>
    </row>
    <row r="85" spans="2:12" x14ac:dyDescent="0.25">
      <c r="B85" s="115">
        <v>154</v>
      </c>
      <c r="C85" s="139">
        <v>3</v>
      </c>
      <c r="D85" s="1">
        <v>2.78</v>
      </c>
      <c r="E85" s="2" t="s">
        <v>11</v>
      </c>
      <c r="F85" s="3">
        <v>1.61</v>
      </c>
      <c r="G85" s="4">
        <v>4.4757999999999996</v>
      </c>
      <c r="H85" s="4">
        <f t="shared" si="0"/>
        <v>13.427399999999999</v>
      </c>
      <c r="I85" s="5"/>
      <c r="J85" s="6" t="s">
        <v>68</v>
      </c>
      <c r="K85" s="7" t="s">
        <v>69</v>
      </c>
      <c r="L85" s="7"/>
    </row>
    <row r="86" spans="2:12" x14ac:dyDescent="0.25">
      <c r="B86" s="115">
        <v>156</v>
      </c>
      <c r="C86" s="139">
        <v>1</v>
      </c>
      <c r="D86" s="1">
        <v>2.78</v>
      </c>
      <c r="E86" s="2" t="s">
        <v>11</v>
      </c>
      <c r="F86" s="3">
        <v>1.61</v>
      </c>
      <c r="G86" s="4">
        <v>4.4757999999999996</v>
      </c>
      <c r="H86" s="4">
        <f t="shared" si="0"/>
        <v>4.4757999999999996</v>
      </c>
      <c r="I86" s="5"/>
      <c r="J86" s="6" t="s">
        <v>68</v>
      </c>
      <c r="K86" s="7" t="s">
        <v>69</v>
      </c>
      <c r="L86" s="7"/>
    </row>
    <row r="87" spans="2:12" x14ac:dyDescent="0.25">
      <c r="B87" s="115">
        <v>158</v>
      </c>
      <c r="C87" s="139">
        <v>2</v>
      </c>
      <c r="D87" s="1">
        <v>2.78</v>
      </c>
      <c r="E87" s="2" t="s">
        <v>11</v>
      </c>
      <c r="F87" s="3">
        <v>1.61</v>
      </c>
      <c r="G87" s="4">
        <v>4.4757999999999996</v>
      </c>
      <c r="H87" s="4">
        <f t="shared" si="0"/>
        <v>8.9515999999999991</v>
      </c>
      <c r="I87" s="5"/>
      <c r="J87" s="6" t="s">
        <v>68</v>
      </c>
      <c r="K87" s="7" t="s">
        <v>71</v>
      </c>
      <c r="L87" s="7"/>
    </row>
    <row r="88" spans="2:12" ht="15.75" thickBot="1" x14ac:dyDescent="0.3">
      <c r="B88" s="115">
        <v>160</v>
      </c>
      <c r="C88" s="142">
        <v>1</v>
      </c>
      <c r="D88" s="10">
        <v>2.78</v>
      </c>
      <c r="E88" s="11" t="s">
        <v>11</v>
      </c>
      <c r="F88" s="12">
        <v>1.61</v>
      </c>
      <c r="G88" s="13">
        <v>4.4757999999999996</v>
      </c>
      <c r="H88" s="4">
        <f t="shared" si="0"/>
        <v>4.4757999999999996</v>
      </c>
      <c r="I88" s="14"/>
      <c r="J88" s="14" t="s">
        <v>68</v>
      </c>
      <c r="K88" s="7" t="s">
        <v>71</v>
      </c>
      <c r="L88" s="7"/>
    </row>
    <row r="89" spans="2:12" x14ac:dyDescent="0.25">
      <c r="B89" s="115" t="s">
        <v>100</v>
      </c>
      <c r="C89" s="139">
        <v>1</v>
      </c>
      <c r="D89" s="1">
        <v>2.78</v>
      </c>
      <c r="E89" s="2" t="s">
        <v>11</v>
      </c>
      <c r="F89" s="3">
        <v>1.61</v>
      </c>
      <c r="G89" s="4">
        <v>4.4757999999999996</v>
      </c>
      <c r="H89" s="4">
        <f t="shared" si="0"/>
        <v>4.4757999999999996</v>
      </c>
      <c r="I89" s="5"/>
      <c r="J89" s="6" t="s">
        <v>68</v>
      </c>
      <c r="K89" s="7" t="s">
        <v>71</v>
      </c>
      <c r="L89" s="7"/>
    </row>
    <row r="90" spans="2:12" x14ac:dyDescent="0.25">
      <c r="B90" s="115">
        <v>161</v>
      </c>
      <c r="C90" s="143">
        <v>2</v>
      </c>
      <c r="D90" s="15">
        <v>2.78</v>
      </c>
      <c r="E90" s="16" t="s">
        <v>11</v>
      </c>
      <c r="F90" s="17">
        <v>1.61</v>
      </c>
      <c r="G90" s="18">
        <v>4.4757999999999996</v>
      </c>
      <c r="H90" s="4">
        <f t="shared" si="0"/>
        <v>8.9515999999999991</v>
      </c>
      <c r="I90" s="19"/>
      <c r="J90" s="20" t="s">
        <v>68</v>
      </c>
      <c r="K90" s="21" t="s">
        <v>71</v>
      </c>
      <c r="L90" s="7"/>
    </row>
    <row r="91" spans="2:12" x14ac:dyDescent="0.25">
      <c r="B91" s="115">
        <v>162</v>
      </c>
      <c r="C91" s="8">
        <v>7</v>
      </c>
      <c r="D91" s="1">
        <v>2.86</v>
      </c>
      <c r="E91" s="2" t="s">
        <v>11</v>
      </c>
      <c r="F91" s="3">
        <v>1.38</v>
      </c>
      <c r="G91" s="4">
        <v>3.9467999999999996</v>
      </c>
      <c r="H91" s="4">
        <f>G91*C91</f>
        <v>27.627599999999997</v>
      </c>
      <c r="I91" s="5"/>
      <c r="J91" s="6" t="s">
        <v>70</v>
      </c>
      <c r="K91" s="7" t="s">
        <v>71</v>
      </c>
      <c r="L91" s="7"/>
    </row>
    <row r="92" spans="2:12" x14ac:dyDescent="0.25">
      <c r="B92" s="115">
        <v>164</v>
      </c>
      <c r="C92" s="146">
        <v>3</v>
      </c>
      <c r="D92" s="1">
        <v>4.6500000000000004</v>
      </c>
      <c r="E92" s="2" t="s">
        <v>11</v>
      </c>
      <c r="F92" s="3">
        <v>2</v>
      </c>
      <c r="G92" s="4">
        <f>D92*F92</f>
        <v>9.3000000000000007</v>
      </c>
      <c r="H92" s="4">
        <f t="shared" si="0"/>
        <v>27.900000000000002</v>
      </c>
      <c r="I92" s="5" t="s">
        <v>76</v>
      </c>
      <c r="J92" s="6" t="s">
        <v>70</v>
      </c>
      <c r="K92" s="7" t="s">
        <v>71</v>
      </c>
    </row>
    <row r="93" spans="2:12" x14ac:dyDescent="0.25">
      <c r="B93" s="115">
        <v>165</v>
      </c>
      <c r="C93" s="8">
        <v>1</v>
      </c>
      <c r="D93" s="1">
        <v>2.86</v>
      </c>
      <c r="E93" s="2" t="s">
        <v>11</v>
      </c>
      <c r="F93" s="3">
        <v>1.38</v>
      </c>
      <c r="G93" s="4">
        <v>3.9467999999999996</v>
      </c>
      <c r="H93" s="4">
        <f t="shared" si="0"/>
        <v>3.9467999999999996</v>
      </c>
      <c r="I93" s="5"/>
      <c r="J93" s="6" t="s">
        <v>70</v>
      </c>
      <c r="K93" s="7" t="s">
        <v>71</v>
      </c>
      <c r="L93" s="7"/>
    </row>
    <row r="94" spans="2:12" x14ac:dyDescent="0.25">
      <c r="B94" s="115">
        <v>166</v>
      </c>
      <c r="C94" s="8">
        <v>6</v>
      </c>
      <c r="D94" s="1">
        <v>2.86</v>
      </c>
      <c r="E94" s="2" t="s">
        <v>11</v>
      </c>
      <c r="F94" s="3">
        <v>1.38</v>
      </c>
      <c r="G94" s="4">
        <v>3.9467999999999996</v>
      </c>
      <c r="H94" s="4">
        <f t="shared" si="0"/>
        <v>23.680799999999998</v>
      </c>
      <c r="I94" s="5"/>
      <c r="J94" s="6" t="s">
        <v>70</v>
      </c>
      <c r="K94" s="7" t="s">
        <v>71</v>
      </c>
      <c r="L94" s="7"/>
    </row>
    <row r="95" spans="2:12" x14ac:dyDescent="0.25">
      <c r="B95" s="115">
        <v>167</v>
      </c>
      <c r="C95" s="8">
        <v>3</v>
      </c>
      <c r="D95" s="1">
        <v>2.86</v>
      </c>
      <c r="E95" s="2" t="s">
        <v>11</v>
      </c>
      <c r="F95" s="3">
        <v>1.38</v>
      </c>
      <c r="G95" s="4">
        <v>3.9467999999999996</v>
      </c>
      <c r="H95" s="4">
        <f t="shared" si="0"/>
        <v>11.840399999999999</v>
      </c>
      <c r="I95" s="5"/>
      <c r="J95" s="6" t="s">
        <v>70</v>
      </c>
      <c r="K95" s="7" t="s">
        <v>71</v>
      </c>
      <c r="L95" s="7"/>
    </row>
    <row r="96" spans="2:12" x14ac:dyDescent="0.25">
      <c r="H96" s="68">
        <f>SUM(H56:H95)</f>
        <v>348.11059999999981</v>
      </c>
    </row>
    <row r="98" spans="2:12" x14ac:dyDescent="0.25">
      <c r="B98" s="114" t="s">
        <v>77</v>
      </c>
    </row>
    <row r="99" spans="2:12" s="36" customFormat="1" x14ac:dyDescent="0.25">
      <c r="B99" s="42"/>
    </row>
    <row r="100" spans="2:12" ht="51" x14ac:dyDescent="0.25">
      <c r="B100" s="62" t="s">
        <v>1</v>
      </c>
      <c r="C100" s="62" t="s">
        <v>2</v>
      </c>
      <c r="D100" s="62" t="s">
        <v>3</v>
      </c>
      <c r="E100" s="62"/>
      <c r="F100" s="62"/>
      <c r="G100" s="63" t="s">
        <v>4</v>
      </c>
      <c r="H100" s="62" t="s">
        <v>5</v>
      </c>
      <c r="I100" s="61" t="s">
        <v>6</v>
      </c>
      <c r="J100" s="64" t="s">
        <v>7</v>
      </c>
      <c r="K100" s="61" t="s">
        <v>8</v>
      </c>
      <c r="L100" s="65" t="s">
        <v>9</v>
      </c>
    </row>
    <row r="101" spans="2:12" x14ac:dyDescent="0.25">
      <c r="B101" s="111">
        <v>202</v>
      </c>
      <c r="C101" s="8">
        <v>1</v>
      </c>
      <c r="D101" s="1">
        <v>2.1</v>
      </c>
      <c r="E101" s="2" t="s">
        <v>11</v>
      </c>
      <c r="F101" s="3">
        <v>1.61</v>
      </c>
      <c r="G101" s="4">
        <v>3.3810000000000002</v>
      </c>
      <c r="H101" s="4">
        <v>3.3810000000000002</v>
      </c>
      <c r="I101" s="5" t="s">
        <v>81</v>
      </c>
      <c r="J101" s="6" t="s">
        <v>82</v>
      </c>
      <c r="K101" s="7" t="s">
        <v>83</v>
      </c>
      <c r="L101" s="7"/>
    </row>
    <row r="102" spans="2:12" x14ac:dyDescent="0.25">
      <c r="B102" s="111">
        <v>204</v>
      </c>
      <c r="C102" s="8">
        <v>1</v>
      </c>
      <c r="D102" s="1">
        <v>2.1</v>
      </c>
      <c r="E102" s="2" t="s">
        <v>11</v>
      </c>
      <c r="F102" s="3">
        <v>1.61</v>
      </c>
      <c r="G102" s="4">
        <v>3.3810000000000002</v>
      </c>
      <c r="H102" s="4">
        <v>3.3810000000000002</v>
      </c>
      <c r="I102" s="5" t="s">
        <v>72</v>
      </c>
      <c r="J102" s="6" t="s">
        <v>82</v>
      </c>
      <c r="K102" s="7" t="s">
        <v>83</v>
      </c>
      <c r="L102" s="27"/>
    </row>
    <row r="103" spans="2:12" x14ac:dyDescent="0.25">
      <c r="B103" s="111">
        <v>206</v>
      </c>
      <c r="C103" s="8">
        <v>1</v>
      </c>
      <c r="D103" s="1">
        <v>2.1</v>
      </c>
      <c r="E103" s="2" t="s">
        <v>11</v>
      </c>
      <c r="F103" s="3">
        <v>1.61</v>
      </c>
      <c r="G103" s="4">
        <v>3.3810000000000002</v>
      </c>
      <c r="H103" s="4">
        <v>3.3810000000000002</v>
      </c>
      <c r="I103" s="5"/>
      <c r="J103" s="6" t="s">
        <v>82</v>
      </c>
      <c r="K103" s="7" t="s">
        <v>83</v>
      </c>
      <c r="L103" s="27"/>
    </row>
    <row r="104" spans="2:12" x14ac:dyDescent="0.25">
      <c r="B104" s="111">
        <v>208</v>
      </c>
      <c r="C104" s="8">
        <v>1</v>
      </c>
      <c r="D104" s="1">
        <v>2.1</v>
      </c>
      <c r="E104" s="2" t="s">
        <v>11</v>
      </c>
      <c r="F104" s="3">
        <v>1.61</v>
      </c>
      <c r="G104" s="4">
        <v>3.3810000000000002</v>
      </c>
      <c r="H104" s="4">
        <v>3.3810000000000002</v>
      </c>
      <c r="I104" s="5"/>
      <c r="J104" s="6" t="s">
        <v>82</v>
      </c>
      <c r="K104" s="7" t="s">
        <v>83</v>
      </c>
      <c r="L104" s="27"/>
    </row>
    <row r="105" spans="2:12" x14ac:dyDescent="0.25">
      <c r="B105" s="105" t="s">
        <v>78</v>
      </c>
      <c r="C105" s="8">
        <v>1</v>
      </c>
      <c r="D105" s="1">
        <v>2.1</v>
      </c>
      <c r="E105" s="2" t="s">
        <v>11</v>
      </c>
      <c r="F105" s="3">
        <v>1.61</v>
      </c>
      <c r="G105" s="4">
        <v>3.3810000000000002</v>
      </c>
      <c r="H105" s="4">
        <v>3.3810000000000002</v>
      </c>
      <c r="I105" s="5"/>
      <c r="J105" s="6" t="s">
        <v>82</v>
      </c>
      <c r="K105" s="7" t="s">
        <v>83</v>
      </c>
      <c r="L105" s="28"/>
    </row>
    <row r="106" spans="2:12" x14ac:dyDescent="0.25">
      <c r="B106" s="112" t="s">
        <v>79</v>
      </c>
      <c r="C106" s="8">
        <v>1</v>
      </c>
      <c r="D106" s="1">
        <v>2.1</v>
      </c>
      <c r="E106" s="2" t="s">
        <v>11</v>
      </c>
      <c r="F106" s="3">
        <v>1.61</v>
      </c>
      <c r="G106" s="4">
        <v>3.3810000000000002</v>
      </c>
      <c r="H106" s="4">
        <v>3.3810000000000002</v>
      </c>
      <c r="I106" s="5"/>
      <c r="J106" s="6" t="s">
        <v>84</v>
      </c>
      <c r="K106" s="7" t="s">
        <v>85</v>
      </c>
      <c r="L106" s="28"/>
    </row>
    <row r="107" spans="2:12" x14ac:dyDescent="0.25">
      <c r="B107" s="112" t="s">
        <v>80</v>
      </c>
      <c r="C107" s="8">
        <v>1</v>
      </c>
      <c r="D107" s="1">
        <v>2.1</v>
      </c>
      <c r="E107" s="2" t="s">
        <v>11</v>
      </c>
      <c r="F107" s="3">
        <v>1.61</v>
      </c>
      <c r="G107" s="4">
        <v>3.3810000000000002</v>
      </c>
      <c r="H107" s="4">
        <v>3.3810000000000002</v>
      </c>
      <c r="I107" s="5"/>
      <c r="J107" s="6" t="s">
        <v>86</v>
      </c>
      <c r="K107" s="7" t="s">
        <v>83</v>
      </c>
      <c r="L107" s="28"/>
    </row>
    <row r="108" spans="2:12" x14ac:dyDescent="0.25">
      <c r="B108" s="106">
        <v>216</v>
      </c>
      <c r="C108" s="8">
        <v>1</v>
      </c>
      <c r="D108" s="1">
        <v>2.1</v>
      </c>
      <c r="E108" s="2" t="s">
        <v>11</v>
      </c>
      <c r="F108" s="3">
        <v>1.61</v>
      </c>
      <c r="G108" s="4">
        <v>3.3810000000000002</v>
      </c>
      <c r="H108" s="4">
        <v>3.3810000000000002</v>
      </c>
      <c r="I108" s="5"/>
      <c r="J108" s="6" t="s">
        <v>86</v>
      </c>
      <c r="K108" s="7" t="s">
        <v>83</v>
      </c>
      <c r="L108" s="28"/>
    </row>
    <row r="109" spans="2:12" x14ac:dyDescent="0.25">
      <c r="B109" s="106">
        <v>218</v>
      </c>
      <c r="C109" s="8">
        <v>1</v>
      </c>
      <c r="D109" s="1">
        <v>2.1</v>
      </c>
      <c r="E109" s="2" t="s">
        <v>11</v>
      </c>
      <c r="F109" s="3">
        <v>1.61</v>
      </c>
      <c r="G109" s="4">
        <v>3.3810000000000002</v>
      </c>
      <c r="H109" s="4">
        <v>3.3810000000000002</v>
      </c>
      <c r="I109" s="5"/>
      <c r="J109" s="6" t="s">
        <v>86</v>
      </c>
      <c r="K109" s="7" t="s">
        <v>83</v>
      </c>
      <c r="L109" s="28"/>
    </row>
    <row r="110" spans="2:12" x14ac:dyDescent="0.25">
      <c r="B110" s="106">
        <v>220</v>
      </c>
      <c r="C110" s="8">
        <v>3</v>
      </c>
      <c r="D110" s="1">
        <v>2.1</v>
      </c>
      <c r="E110" s="2" t="s">
        <v>11</v>
      </c>
      <c r="F110" s="3">
        <v>1.61</v>
      </c>
      <c r="G110" s="4">
        <v>3.3810000000000002</v>
      </c>
      <c r="H110" s="4">
        <v>10.143000000000001</v>
      </c>
      <c r="I110" s="5" t="s">
        <v>72</v>
      </c>
      <c r="J110" s="6" t="s">
        <v>86</v>
      </c>
      <c r="K110" s="7" t="s">
        <v>83</v>
      </c>
      <c r="L110" s="28"/>
    </row>
    <row r="111" spans="2:12" x14ac:dyDescent="0.25">
      <c r="B111" s="106"/>
      <c r="C111" s="8"/>
      <c r="D111" s="1"/>
      <c r="E111" s="2"/>
      <c r="F111" s="3"/>
      <c r="G111" s="4"/>
      <c r="H111" s="4"/>
      <c r="I111" s="5"/>
      <c r="J111" s="6"/>
      <c r="K111" s="7"/>
      <c r="L111" s="28"/>
    </row>
    <row r="112" spans="2:12" x14ac:dyDescent="0.25">
      <c r="B112" s="106">
        <v>222</v>
      </c>
      <c r="C112" s="8">
        <v>1</v>
      </c>
      <c r="D112" s="1">
        <v>2.1</v>
      </c>
      <c r="E112" s="2" t="s">
        <v>11</v>
      </c>
      <c r="F112" s="3">
        <v>1.61</v>
      </c>
      <c r="G112" s="4">
        <v>3.3810000000000002</v>
      </c>
      <c r="H112" s="4">
        <v>3.3810000000000002</v>
      </c>
      <c r="I112" s="5"/>
      <c r="J112" s="6" t="s">
        <v>86</v>
      </c>
      <c r="K112" s="7" t="s">
        <v>83</v>
      </c>
      <c r="L112" s="28"/>
    </row>
    <row r="113" spans="2:12" x14ac:dyDescent="0.25">
      <c r="B113" s="106">
        <v>223</v>
      </c>
      <c r="C113" s="8">
        <v>2</v>
      </c>
      <c r="D113" s="1">
        <v>2.1</v>
      </c>
      <c r="E113" s="2" t="s">
        <v>11</v>
      </c>
      <c r="F113" s="3">
        <v>1.61</v>
      </c>
      <c r="G113" s="4">
        <v>3.3810000000000002</v>
      </c>
      <c r="H113" s="4">
        <v>6.7620000000000005</v>
      </c>
      <c r="I113" s="5"/>
      <c r="J113" s="6" t="s">
        <v>86</v>
      </c>
      <c r="K113" s="7" t="s">
        <v>83</v>
      </c>
      <c r="L113" s="28"/>
    </row>
    <row r="114" spans="2:12" x14ac:dyDescent="0.25">
      <c r="B114" s="113">
        <v>224</v>
      </c>
      <c r="C114" s="8">
        <v>6</v>
      </c>
      <c r="D114" s="1">
        <v>2.1</v>
      </c>
      <c r="E114" s="2" t="s">
        <v>11</v>
      </c>
      <c r="F114" s="3">
        <v>1.61</v>
      </c>
      <c r="G114" s="4">
        <v>3.3810000000000002</v>
      </c>
      <c r="H114" s="4">
        <v>20.286000000000001</v>
      </c>
      <c r="I114" s="5"/>
      <c r="J114" s="6" t="s">
        <v>82</v>
      </c>
      <c r="K114" s="7" t="s">
        <v>83</v>
      </c>
      <c r="L114" s="29"/>
    </row>
    <row r="115" spans="2:12" x14ac:dyDescent="0.25">
      <c r="B115" s="106">
        <v>226</v>
      </c>
      <c r="C115" s="22">
        <v>2</v>
      </c>
      <c r="D115" s="1">
        <v>2.1</v>
      </c>
      <c r="E115" s="2" t="s">
        <v>11</v>
      </c>
      <c r="F115" s="3">
        <v>1.61</v>
      </c>
      <c r="G115" s="4">
        <v>3.3810000000000002</v>
      </c>
      <c r="H115" s="4">
        <v>6.7620000000000005</v>
      </c>
      <c r="I115" s="5"/>
      <c r="J115" s="6" t="s">
        <v>86</v>
      </c>
      <c r="K115" s="7" t="s">
        <v>85</v>
      </c>
      <c r="L115" s="28"/>
    </row>
    <row r="116" spans="2:12" x14ac:dyDescent="0.25">
      <c r="B116" s="106">
        <v>228</v>
      </c>
      <c r="C116" s="8">
        <v>2</v>
      </c>
      <c r="D116" s="1">
        <v>2.1</v>
      </c>
      <c r="E116" s="2" t="s">
        <v>11</v>
      </c>
      <c r="F116" s="3">
        <v>1.61</v>
      </c>
      <c r="G116" s="4">
        <v>3.3810000000000002</v>
      </c>
      <c r="H116" s="4">
        <v>6.7620000000000005</v>
      </c>
      <c r="I116" s="5"/>
      <c r="J116" s="6" t="s">
        <v>68</v>
      </c>
      <c r="K116" s="7" t="s">
        <v>83</v>
      </c>
      <c r="L116" s="28"/>
    </row>
    <row r="117" spans="2:12" x14ac:dyDescent="0.25">
      <c r="B117" s="106">
        <v>230</v>
      </c>
      <c r="C117" s="8">
        <v>1</v>
      </c>
      <c r="D117" s="1">
        <v>2.1</v>
      </c>
      <c r="E117" s="2" t="s">
        <v>11</v>
      </c>
      <c r="F117" s="3">
        <v>1.61</v>
      </c>
      <c r="G117" s="4">
        <v>3.3810000000000002</v>
      </c>
      <c r="H117" s="4">
        <v>3.3810000000000002</v>
      </c>
      <c r="I117" s="5"/>
      <c r="J117" s="6" t="s">
        <v>18</v>
      </c>
      <c r="K117" s="7" t="s">
        <v>83</v>
      </c>
      <c r="L117" s="28"/>
    </row>
    <row r="118" spans="2:12" x14ac:dyDescent="0.25">
      <c r="B118" s="113">
        <v>232</v>
      </c>
      <c r="C118" s="8">
        <v>3</v>
      </c>
      <c r="D118" s="1">
        <v>2.1</v>
      </c>
      <c r="E118" s="2" t="s">
        <v>11</v>
      </c>
      <c r="F118" s="3">
        <v>1.61</v>
      </c>
      <c r="G118" s="4">
        <v>3.3810000000000002</v>
      </c>
      <c r="H118" s="4">
        <v>10.143000000000001</v>
      </c>
      <c r="I118" s="5"/>
      <c r="J118" s="6" t="s">
        <v>68</v>
      </c>
      <c r="K118" s="7" t="s">
        <v>83</v>
      </c>
      <c r="L118" s="29"/>
    </row>
    <row r="119" spans="2:12" x14ac:dyDescent="0.25">
      <c r="B119" s="115">
        <v>236</v>
      </c>
      <c r="C119" s="8">
        <v>1</v>
      </c>
      <c r="D119" s="1">
        <v>2.1</v>
      </c>
      <c r="E119" s="2" t="s">
        <v>11</v>
      </c>
      <c r="F119" s="3">
        <v>1.61</v>
      </c>
      <c r="G119" s="4">
        <v>3.3810000000000002</v>
      </c>
      <c r="H119" s="4">
        <v>3.3810000000000002</v>
      </c>
      <c r="I119" s="5"/>
      <c r="J119" s="6" t="s">
        <v>68</v>
      </c>
      <c r="K119" s="7" t="s">
        <v>83</v>
      </c>
      <c r="L119" s="27"/>
    </row>
    <row r="120" spans="2:12" x14ac:dyDescent="0.25">
      <c r="B120" s="115"/>
      <c r="C120" s="8"/>
      <c r="D120" s="1"/>
      <c r="E120" s="2"/>
      <c r="F120" s="3"/>
      <c r="G120" s="4"/>
      <c r="H120" s="4"/>
      <c r="I120" s="5"/>
      <c r="J120" s="6"/>
      <c r="K120" s="7"/>
      <c r="L120" s="27"/>
    </row>
    <row r="121" spans="2:12" x14ac:dyDescent="0.25">
      <c r="B121" s="115">
        <v>240</v>
      </c>
      <c r="C121" s="22">
        <v>3</v>
      </c>
      <c r="D121" s="1">
        <v>2.1</v>
      </c>
      <c r="E121" s="2" t="s">
        <v>11</v>
      </c>
      <c r="F121" s="3">
        <v>1.61</v>
      </c>
      <c r="G121" s="4">
        <v>3.3810000000000002</v>
      </c>
      <c r="H121" s="4">
        <v>10.143000000000001</v>
      </c>
      <c r="I121" s="5" t="s">
        <v>87</v>
      </c>
      <c r="J121" s="6" t="s">
        <v>70</v>
      </c>
      <c r="K121" s="7" t="s">
        <v>83</v>
      </c>
      <c r="L121" s="27"/>
    </row>
    <row r="122" spans="2:12" x14ac:dyDescent="0.25">
      <c r="B122" s="115">
        <v>242</v>
      </c>
      <c r="C122" s="8">
        <v>1</v>
      </c>
      <c r="D122" s="1">
        <v>2.1</v>
      </c>
      <c r="E122" s="2" t="s">
        <v>11</v>
      </c>
      <c r="F122" s="3">
        <v>1.61</v>
      </c>
      <c r="G122" s="4">
        <v>3.3810000000000002</v>
      </c>
      <c r="H122" s="4">
        <v>3.3810000000000002</v>
      </c>
      <c r="I122" s="5"/>
      <c r="J122" s="6" t="s">
        <v>70</v>
      </c>
      <c r="K122" s="7" t="s">
        <v>85</v>
      </c>
      <c r="L122" s="27"/>
    </row>
    <row r="123" spans="2:12" x14ac:dyDescent="0.25">
      <c r="B123" s="115">
        <v>243</v>
      </c>
      <c r="C123" s="8">
        <v>1</v>
      </c>
      <c r="D123" s="1">
        <v>2.1</v>
      </c>
      <c r="E123" s="2" t="s">
        <v>11</v>
      </c>
      <c r="F123" s="3">
        <v>1.61</v>
      </c>
      <c r="G123" s="4">
        <v>3.3810000000000002</v>
      </c>
      <c r="H123" s="4">
        <v>3.3810000000000002</v>
      </c>
      <c r="I123" s="5"/>
      <c r="J123" s="6" t="s">
        <v>88</v>
      </c>
      <c r="K123" s="7" t="s">
        <v>83</v>
      </c>
      <c r="L123" s="7"/>
    </row>
    <row r="124" spans="2:12" x14ac:dyDescent="0.25">
      <c r="B124" s="115">
        <v>244</v>
      </c>
      <c r="C124" s="8">
        <v>3</v>
      </c>
      <c r="D124" s="1">
        <v>2.1</v>
      </c>
      <c r="E124" s="2" t="s">
        <v>11</v>
      </c>
      <c r="F124" s="3">
        <v>1.61</v>
      </c>
      <c r="G124" s="4">
        <v>3.3810000000000002</v>
      </c>
      <c r="H124" s="4">
        <v>10.143000000000001</v>
      </c>
      <c r="I124" s="5"/>
      <c r="J124" s="6" t="s">
        <v>88</v>
      </c>
      <c r="K124" s="7" t="s">
        <v>83</v>
      </c>
      <c r="L124" s="7"/>
    </row>
    <row r="125" spans="2:12" x14ac:dyDescent="0.25">
      <c r="B125" s="115">
        <v>245</v>
      </c>
      <c r="C125" s="8">
        <v>1</v>
      </c>
      <c r="D125" s="1">
        <v>2.1</v>
      </c>
      <c r="E125" s="2" t="s">
        <v>11</v>
      </c>
      <c r="F125" s="3">
        <v>1.61</v>
      </c>
      <c r="G125" s="4">
        <v>3.3810000000000002</v>
      </c>
      <c r="H125" s="4">
        <v>3.3810000000000002</v>
      </c>
      <c r="I125" s="5"/>
      <c r="J125" s="6" t="s">
        <v>88</v>
      </c>
      <c r="K125" s="7" t="s">
        <v>83</v>
      </c>
      <c r="L125" s="7"/>
    </row>
    <row r="126" spans="2:12" x14ac:dyDescent="0.25">
      <c r="B126" s="115">
        <v>246</v>
      </c>
      <c r="C126" s="8">
        <v>1</v>
      </c>
      <c r="D126" s="1">
        <v>2.1</v>
      </c>
      <c r="E126" s="2" t="s">
        <v>11</v>
      </c>
      <c r="F126" s="3">
        <v>1.61</v>
      </c>
      <c r="G126" s="4">
        <v>3.3810000000000002</v>
      </c>
      <c r="H126" s="4">
        <v>3.3810000000000002</v>
      </c>
      <c r="I126" s="5"/>
      <c r="J126" s="6" t="s">
        <v>88</v>
      </c>
      <c r="K126" s="7" t="s">
        <v>83</v>
      </c>
      <c r="L126" s="7"/>
    </row>
    <row r="127" spans="2:12" x14ac:dyDescent="0.25">
      <c r="B127" s="115">
        <v>247</v>
      </c>
      <c r="C127" s="8">
        <v>1</v>
      </c>
      <c r="D127" s="1">
        <v>2.1</v>
      </c>
      <c r="E127" s="2" t="s">
        <v>11</v>
      </c>
      <c r="F127" s="3">
        <v>1.61</v>
      </c>
      <c r="G127" s="4">
        <v>3.3810000000000002</v>
      </c>
      <c r="H127" s="4">
        <v>3.3810000000000002</v>
      </c>
      <c r="I127" s="5"/>
      <c r="J127" s="6" t="s">
        <v>88</v>
      </c>
      <c r="K127" s="7" t="s">
        <v>83</v>
      </c>
      <c r="L127" s="7"/>
    </row>
    <row r="128" spans="2:12" x14ac:dyDescent="0.25">
      <c r="B128" s="115">
        <v>248</v>
      </c>
      <c r="C128" s="8">
        <v>1</v>
      </c>
      <c r="D128" s="1">
        <v>2.1</v>
      </c>
      <c r="E128" s="2" t="s">
        <v>11</v>
      </c>
      <c r="F128" s="3">
        <v>1.61</v>
      </c>
      <c r="G128" s="4">
        <v>3.3810000000000002</v>
      </c>
      <c r="H128" s="4">
        <v>3.3810000000000002</v>
      </c>
      <c r="I128" s="5"/>
      <c r="J128" s="6" t="s">
        <v>86</v>
      </c>
      <c r="K128" s="7" t="s">
        <v>83</v>
      </c>
      <c r="L128" s="7"/>
    </row>
    <row r="129" spans="2:12" x14ac:dyDescent="0.25">
      <c r="B129" s="106">
        <v>250</v>
      </c>
      <c r="C129" s="8">
        <v>1</v>
      </c>
      <c r="D129" s="1">
        <v>2.1</v>
      </c>
      <c r="E129" s="2" t="s">
        <v>11</v>
      </c>
      <c r="F129" s="3">
        <v>1.61</v>
      </c>
      <c r="G129" s="4">
        <v>3.3810000000000002</v>
      </c>
      <c r="H129" s="4">
        <v>3.3810000000000002</v>
      </c>
      <c r="I129" s="5" t="s">
        <v>89</v>
      </c>
      <c r="J129" s="6" t="s">
        <v>50</v>
      </c>
      <c r="K129" s="7" t="s">
        <v>85</v>
      </c>
      <c r="L129" s="7"/>
    </row>
    <row r="130" spans="2:12" x14ac:dyDescent="0.25">
      <c r="B130" s="106">
        <v>250</v>
      </c>
      <c r="C130" s="8">
        <v>1</v>
      </c>
      <c r="D130" s="1">
        <v>2.1</v>
      </c>
      <c r="E130" s="2" t="s">
        <v>11</v>
      </c>
      <c r="F130" s="3">
        <v>1.61</v>
      </c>
      <c r="G130" s="4">
        <v>3.3810000000000002</v>
      </c>
      <c r="H130" s="4">
        <v>3.3810000000000002</v>
      </c>
      <c r="I130" s="5" t="s">
        <v>72</v>
      </c>
      <c r="J130" s="6" t="s">
        <v>50</v>
      </c>
      <c r="K130" s="7" t="s">
        <v>85</v>
      </c>
      <c r="L130" s="7"/>
    </row>
    <row r="131" spans="2:12" x14ac:dyDescent="0.25">
      <c r="B131" s="106">
        <v>252</v>
      </c>
      <c r="C131" s="8">
        <v>1</v>
      </c>
      <c r="D131" s="1">
        <v>2.1</v>
      </c>
      <c r="E131" s="2" t="s">
        <v>11</v>
      </c>
      <c r="F131" s="3">
        <v>1.61</v>
      </c>
      <c r="G131" s="4">
        <v>3.3810000000000002</v>
      </c>
      <c r="H131" s="4">
        <v>3.3810000000000002</v>
      </c>
      <c r="I131" s="5"/>
      <c r="J131" s="6" t="s">
        <v>50</v>
      </c>
      <c r="K131" s="7" t="s">
        <v>85</v>
      </c>
      <c r="L131" s="7"/>
    </row>
    <row r="132" spans="2:12" x14ac:dyDescent="0.25">
      <c r="B132" s="115">
        <v>254</v>
      </c>
      <c r="C132" s="8">
        <v>1</v>
      </c>
      <c r="D132" s="1">
        <v>2.1</v>
      </c>
      <c r="E132" s="2" t="s">
        <v>11</v>
      </c>
      <c r="F132" s="3">
        <v>1.61</v>
      </c>
      <c r="G132" s="4">
        <v>3.3810000000000002</v>
      </c>
      <c r="H132" s="4">
        <v>3.3810000000000002</v>
      </c>
      <c r="I132" s="5"/>
      <c r="J132" s="6" t="s">
        <v>68</v>
      </c>
      <c r="K132" s="7" t="s">
        <v>85</v>
      </c>
      <c r="L132" s="7"/>
    </row>
    <row r="133" spans="2:12" x14ac:dyDescent="0.25">
      <c r="B133" s="117">
        <v>256</v>
      </c>
      <c r="C133" s="8">
        <v>1</v>
      </c>
      <c r="D133" s="1">
        <v>2.1</v>
      </c>
      <c r="E133" s="2" t="s">
        <v>11</v>
      </c>
      <c r="F133" s="3">
        <v>1.61</v>
      </c>
      <c r="G133" s="4">
        <v>3.3810000000000002</v>
      </c>
      <c r="H133" s="4">
        <v>3.3810000000000002</v>
      </c>
      <c r="I133" s="5"/>
      <c r="J133" s="6" t="s">
        <v>68</v>
      </c>
      <c r="K133" s="7" t="s">
        <v>85</v>
      </c>
      <c r="L133" s="7"/>
    </row>
    <row r="134" spans="2:12" x14ac:dyDescent="0.25">
      <c r="B134" s="106">
        <v>258</v>
      </c>
      <c r="C134" s="8">
        <v>1</v>
      </c>
      <c r="D134" s="1">
        <v>2.1</v>
      </c>
      <c r="E134" s="2" t="s">
        <v>11</v>
      </c>
      <c r="F134" s="3">
        <v>1.61</v>
      </c>
      <c r="G134" s="4">
        <v>3.3810000000000002</v>
      </c>
      <c r="H134" s="4">
        <v>3.3810000000000002</v>
      </c>
      <c r="I134" s="6" t="s">
        <v>90</v>
      </c>
      <c r="J134" s="6" t="s">
        <v>68</v>
      </c>
      <c r="K134" s="7" t="s">
        <v>83</v>
      </c>
      <c r="L134" s="7"/>
    </row>
    <row r="135" spans="2:12" x14ac:dyDescent="0.25">
      <c r="B135" s="113">
        <v>258</v>
      </c>
      <c r="C135" s="22">
        <v>1</v>
      </c>
      <c r="D135" s="23">
        <v>2.1</v>
      </c>
      <c r="E135" s="24" t="s">
        <v>11</v>
      </c>
      <c r="F135" s="25">
        <v>1.61</v>
      </c>
      <c r="G135" s="78">
        <v>3.3810000000000002</v>
      </c>
      <c r="H135" s="78">
        <v>3.3810000000000002</v>
      </c>
      <c r="I135" s="79"/>
      <c r="J135" s="79" t="s">
        <v>68</v>
      </c>
      <c r="K135" s="9" t="s">
        <v>83</v>
      </c>
      <c r="L135" s="9"/>
    </row>
    <row r="136" spans="2:12" x14ac:dyDescent="0.25">
      <c r="B136" s="115">
        <v>258</v>
      </c>
      <c r="C136" s="93">
        <v>2</v>
      </c>
      <c r="D136" s="1">
        <v>2.1</v>
      </c>
      <c r="E136" s="2" t="s">
        <v>11</v>
      </c>
      <c r="F136" s="3">
        <v>1.61</v>
      </c>
      <c r="G136" s="4">
        <v>3.3810000000000002</v>
      </c>
      <c r="H136" s="4">
        <v>6.7620000000000005</v>
      </c>
      <c r="I136" s="6" t="s">
        <v>99</v>
      </c>
      <c r="J136" s="6" t="s">
        <v>68</v>
      </c>
      <c r="K136" s="7" t="s">
        <v>83</v>
      </c>
      <c r="L136" s="7"/>
    </row>
    <row r="137" spans="2:12" x14ac:dyDescent="0.25">
      <c r="B137" s="115"/>
      <c r="C137" s="89"/>
      <c r="D137" s="90"/>
      <c r="E137" s="91"/>
      <c r="F137" s="90"/>
      <c r="G137" s="92"/>
      <c r="H137" s="92"/>
      <c r="I137" s="7"/>
      <c r="J137" s="7"/>
      <c r="K137" s="7"/>
      <c r="L137" s="7"/>
    </row>
    <row r="138" spans="2:12" x14ac:dyDescent="0.25">
      <c r="B138" s="116">
        <v>260</v>
      </c>
      <c r="C138" s="80">
        <v>1</v>
      </c>
      <c r="D138" s="81">
        <v>2.1</v>
      </c>
      <c r="E138" s="82" t="s">
        <v>11</v>
      </c>
      <c r="F138" s="83">
        <v>1.61</v>
      </c>
      <c r="G138" s="84">
        <v>3.3810000000000002</v>
      </c>
      <c r="H138" s="84">
        <v>3.3810000000000002</v>
      </c>
      <c r="I138" s="85"/>
      <c r="J138" s="86" t="s">
        <v>68</v>
      </c>
      <c r="K138" s="87" t="s">
        <v>85</v>
      </c>
      <c r="L138" s="88"/>
    </row>
    <row r="139" spans="2:12" x14ac:dyDescent="0.25">
      <c r="B139" s="116">
        <v>262</v>
      </c>
      <c r="C139" s="8">
        <v>1</v>
      </c>
      <c r="D139" s="1">
        <v>2.1</v>
      </c>
      <c r="E139" s="2" t="s">
        <v>11</v>
      </c>
      <c r="F139" s="3">
        <v>1.61</v>
      </c>
      <c r="G139" s="4">
        <v>3.3810000000000002</v>
      </c>
      <c r="H139" s="4">
        <v>3.3810000000000002</v>
      </c>
      <c r="I139" s="5"/>
      <c r="J139" s="6" t="s">
        <v>68</v>
      </c>
      <c r="K139" s="7" t="s">
        <v>85</v>
      </c>
      <c r="L139" s="7"/>
    </row>
    <row r="140" spans="2:12" x14ac:dyDescent="0.25">
      <c r="B140" s="115">
        <v>264</v>
      </c>
      <c r="C140" s="22">
        <v>1</v>
      </c>
      <c r="D140" s="1">
        <v>2.1</v>
      </c>
      <c r="E140" s="2" t="s">
        <v>11</v>
      </c>
      <c r="F140" s="3">
        <v>1.61</v>
      </c>
      <c r="G140" s="4">
        <v>3.3810000000000002</v>
      </c>
      <c r="H140" s="4">
        <v>3.3810000000000002</v>
      </c>
      <c r="I140" s="5"/>
      <c r="J140" s="6" t="s">
        <v>88</v>
      </c>
      <c r="K140" s="7" t="s">
        <v>83</v>
      </c>
      <c r="L140" s="7"/>
    </row>
    <row r="141" spans="2:12" x14ac:dyDescent="0.25">
      <c r="B141" s="117">
        <v>265</v>
      </c>
      <c r="C141" s="8">
        <v>1</v>
      </c>
      <c r="D141" s="1">
        <v>2.1</v>
      </c>
      <c r="E141" s="2" t="s">
        <v>11</v>
      </c>
      <c r="F141" s="3">
        <v>1.61</v>
      </c>
      <c r="G141" s="4">
        <v>3.3810000000000002</v>
      </c>
      <c r="H141" s="4">
        <v>3.3810000000000002</v>
      </c>
      <c r="I141" s="5"/>
      <c r="J141" s="6" t="s">
        <v>68</v>
      </c>
      <c r="K141" s="7" t="s">
        <v>85</v>
      </c>
      <c r="L141" s="9"/>
    </row>
    <row r="142" spans="2:12" x14ac:dyDescent="0.25">
      <c r="B142" s="115">
        <v>267</v>
      </c>
      <c r="C142" s="8">
        <v>2</v>
      </c>
      <c r="D142" s="1">
        <v>2.1</v>
      </c>
      <c r="E142" s="2" t="s">
        <v>11</v>
      </c>
      <c r="F142" s="3">
        <v>1.61</v>
      </c>
      <c r="G142" s="4">
        <v>3.3810000000000002</v>
      </c>
      <c r="H142" s="4">
        <v>6.7620000000000005</v>
      </c>
      <c r="I142" s="6" t="s">
        <v>91</v>
      </c>
      <c r="J142" s="6" t="s">
        <v>68</v>
      </c>
      <c r="K142" s="7" t="s">
        <v>83</v>
      </c>
      <c r="L142" s="7"/>
    </row>
    <row r="143" spans="2:12" x14ac:dyDescent="0.25">
      <c r="B143" s="115">
        <v>268</v>
      </c>
      <c r="C143" s="8">
        <v>7</v>
      </c>
      <c r="D143" s="1">
        <v>2.1</v>
      </c>
      <c r="E143" s="2" t="s">
        <v>11</v>
      </c>
      <c r="F143" s="25">
        <v>1.61</v>
      </c>
      <c r="G143" s="4">
        <v>3.3810000000000002</v>
      </c>
      <c r="H143" s="4">
        <v>23.667000000000002</v>
      </c>
      <c r="I143" s="6" t="s">
        <v>92</v>
      </c>
      <c r="J143" s="6" t="s">
        <v>68</v>
      </c>
      <c r="K143" s="7" t="s">
        <v>83</v>
      </c>
      <c r="L143" s="7"/>
    </row>
    <row r="144" spans="2:12" x14ac:dyDescent="0.25">
      <c r="B144" s="115">
        <v>270</v>
      </c>
      <c r="C144" s="8">
        <v>4</v>
      </c>
      <c r="D144" s="1">
        <v>2</v>
      </c>
      <c r="E144" s="2" t="s">
        <v>11</v>
      </c>
      <c r="F144" s="3">
        <v>1.2</v>
      </c>
      <c r="G144" s="4">
        <v>2.4</v>
      </c>
      <c r="H144" s="4">
        <v>9.6</v>
      </c>
      <c r="I144" s="5"/>
      <c r="J144" s="6" t="s">
        <v>70</v>
      </c>
      <c r="K144" s="7" t="s">
        <v>83</v>
      </c>
      <c r="L144" s="7"/>
    </row>
    <row r="145" spans="2:12" x14ac:dyDescent="0.25">
      <c r="B145" s="115">
        <v>272</v>
      </c>
      <c r="C145" s="8">
        <v>1</v>
      </c>
      <c r="D145" s="1">
        <v>2.1</v>
      </c>
      <c r="E145" s="2" t="s">
        <v>11</v>
      </c>
      <c r="F145" s="3">
        <v>1.61</v>
      </c>
      <c r="G145" s="4">
        <v>3.3810000000000002</v>
      </c>
      <c r="H145" s="4">
        <v>3.3810000000000002</v>
      </c>
      <c r="I145" s="5"/>
      <c r="J145" s="6" t="s">
        <v>86</v>
      </c>
      <c r="K145" s="7" t="s">
        <v>83</v>
      </c>
      <c r="L145" s="7"/>
    </row>
    <row r="146" spans="2:12" ht="30" x14ac:dyDescent="0.25">
      <c r="B146" s="115">
        <v>273</v>
      </c>
      <c r="C146" s="8">
        <v>7</v>
      </c>
      <c r="D146" s="1">
        <v>2.1</v>
      </c>
      <c r="E146" s="2" t="s">
        <v>11</v>
      </c>
      <c r="F146" s="3">
        <v>1.61</v>
      </c>
      <c r="G146" s="4">
        <v>3.3810000000000002</v>
      </c>
      <c r="H146" s="4">
        <v>23.667000000000002</v>
      </c>
      <c r="I146" s="26" t="s">
        <v>94</v>
      </c>
      <c r="J146" s="6" t="s">
        <v>86</v>
      </c>
      <c r="K146" s="7" t="s">
        <v>83</v>
      </c>
      <c r="L146" s="7"/>
    </row>
    <row r="147" spans="2:12" x14ac:dyDescent="0.25">
      <c r="B147" s="115">
        <v>274</v>
      </c>
      <c r="C147" s="8">
        <v>3</v>
      </c>
      <c r="D147" s="1">
        <v>2.1</v>
      </c>
      <c r="E147" s="2" t="s">
        <v>11</v>
      </c>
      <c r="F147" s="3">
        <v>1.61</v>
      </c>
      <c r="G147" s="4">
        <v>3.3810000000000002</v>
      </c>
      <c r="H147" s="4">
        <v>10.143000000000001</v>
      </c>
      <c r="I147" s="5" t="s">
        <v>93</v>
      </c>
      <c r="J147" s="6" t="s">
        <v>82</v>
      </c>
      <c r="K147" s="7" t="s">
        <v>83</v>
      </c>
      <c r="L147" s="7"/>
    </row>
    <row r="148" spans="2:12" x14ac:dyDescent="0.25">
      <c r="H148" s="68">
        <f>SUM(H101:H147)</f>
        <v>263.17500000000001</v>
      </c>
    </row>
  </sheetData>
  <autoFilter ref="B6:L31" xr:uid="{4FC366B7-93E0-4533-924F-88169591183E}">
    <filterColumn colId="2" showButton="0"/>
    <filterColumn colId="3" showButton="0"/>
  </autoFilter>
  <mergeCells count="19">
    <mergeCell ref="P7:P10"/>
    <mergeCell ref="C21:C22"/>
    <mergeCell ref="C19:C20"/>
    <mergeCell ref="C23:C24"/>
    <mergeCell ref="C10:C11"/>
    <mergeCell ref="I10:I11"/>
    <mergeCell ref="D33:F33"/>
    <mergeCell ref="C13:C14"/>
    <mergeCell ref="I13:I14"/>
    <mergeCell ref="C15:C16"/>
    <mergeCell ref="I15:I16"/>
    <mergeCell ref="C25:C26"/>
    <mergeCell ref="I25:I26"/>
    <mergeCell ref="C17:C18"/>
    <mergeCell ref="C4:I4"/>
    <mergeCell ref="D6:F6"/>
    <mergeCell ref="B7:B8"/>
    <mergeCell ref="C7:C8"/>
    <mergeCell ref="I7:I8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Dymański</dc:creator>
  <cp:lastModifiedBy>Rafał Jamrozik</cp:lastModifiedBy>
  <cp:lastPrinted>2026-07-15T14:06:01Z</cp:lastPrinted>
  <dcterms:created xsi:type="dcterms:W3CDTF">2026-07-15T13:56:01Z</dcterms:created>
  <dcterms:modified xsi:type="dcterms:W3CDTF">2026-07-29T13:13:38Z</dcterms:modified>
</cp:coreProperties>
</file>