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-my.sharepoint.com/personal/ktrusz_pan_pl/Documents/_Zamówienia Publiczne_/2025/Druk/przetarg 2025/PRAWIDŁOWE DOKUMENTY DO BIP/"/>
    </mc:Choice>
  </mc:AlternateContent>
  <xr:revisionPtr revIDLastSave="564" documentId="8_{50AC1203-2CEC-411F-AB19-3F62FCAC668D}" xr6:coauthVersionLast="47" xr6:coauthVersionMax="47" xr10:uidLastSave="{08433BEC-2105-4475-96CC-854656AE459B}"/>
  <bookViews>
    <workbookView xWindow="-110" yWindow="-110" windowWidth="38620" windowHeight="21100" activeTab="5" xr2:uid="{00000000-000D-0000-FFFF-FFFF00000000}"/>
  </bookViews>
  <sheets>
    <sheet name="Zał. 1 Formularz oferty" sheetId="14" r:id="rId1"/>
    <sheet name="Zał.1a_druk_cyfrowy-podstaw. " sheetId="8" r:id="rId2"/>
    <sheet name="Zał.1b_drukoffsetowy-podstaw." sheetId="4" r:id="rId3"/>
    <sheet name="Zał.1c_druk_niestandardowy" sheetId="10" r:id="rId4"/>
    <sheet name="Zał.1d_opcja" sheetId="5" r:id="rId5"/>
    <sheet name="RAZEM" sheetId="9" r:id="rId6"/>
  </sheets>
  <definedNames>
    <definedName name="_xlnm._FilterDatabase" localSheetId="1" hidden="1">'Zał.1a_druk_cyfrowy-podstaw. '!$A$3:$L$12</definedName>
    <definedName name="_xlnm._FilterDatabase" localSheetId="3" hidden="1">Zał.1c_druk_niestandardowy!$A$3:$L$10</definedName>
    <definedName name="_xlnm.Print_Area" localSheetId="4">Zał.1d_opcja!$A$1:$R$17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9" l="1"/>
  <c r="F7" i="9"/>
  <c r="E7" i="9"/>
  <c r="C12" i="9"/>
  <c r="D12" i="9"/>
  <c r="C7" i="9"/>
  <c r="D7" i="9"/>
  <c r="E12" i="9"/>
  <c r="G12" i="9"/>
  <c r="P13" i="8"/>
  <c r="O13" i="8"/>
  <c r="M13" i="8"/>
  <c r="O5" i="4"/>
  <c r="P5" i="4" s="1"/>
  <c r="P11" i="10"/>
  <c r="O11" i="10"/>
  <c r="M11" i="10"/>
  <c r="G7" i="9" l="1"/>
  <c r="H12" i="9"/>
  <c r="H7" i="9"/>
  <c r="O5" i="10"/>
  <c r="P5" i="10" s="1"/>
  <c r="O14" i="5" l="1"/>
  <c r="P14" i="5" s="1"/>
  <c r="O15" i="5"/>
  <c r="P15" i="5" s="1"/>
  <c r="O16" i="5"/>
  <c r="P16" i="5" s="1"/>
  <c r="O13" i="5"/>
  <c r="P13" i="5" s="1"/>
  <c r="M17" i="5"/>
  <c r="O7" i="5"/>
  <c r="O6" i="4"/>
  <c r="P6" i="4" s="1"/>
  <c r="M7" i="4"/>
  <c r="O5" i="8"/>
  <c r="P7" i="5" l="1"/>
  <c r="P8" i="5" s="1"/>
  <c r="O8" i="5"/>
  <c r="M8" i="5"/>
  <c r="P17" i="5"/>
  <c r="O17" i="5"/>
  <c r="P5" i="8"/>
  <c r="P7" i="4"/>
  <c r="O7" i="4"/>
</calcChain>
</file>

<file path=xl/sharedStrings.xml><?xml version="1.0" encoding="utf-8"?>
<sst xmlns="http://schemas.openxmlformats.org/spreadsheetml/2006/main" count="315" uniqueCount="150">
  <si>
    <t>L.p.</t>
  </si>
  <si>
    <t>Tytuł</t>
  </si>
  <si>
    <t>Wartość brutto w PLN</t>
  </si>
  <si>
    <t>Nauka</t>
  </si>
  <si>
    <t>Nakład</t>
  </si>
  <si>
    <t>broszurowa klejona, grzbiet wzmacniany nićmi, klej PUR</t>
  </si>
  <si>
    <t>4+4</t>
  </si>
  <si>
    <t xml:space="preserve"> folia matowa</t>
  </si>
  <si>
    <t>kreda mat 115 g/m2</t>
  </si>
  <si>
    <t>Kwartalnik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</si>
  <si>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</si>
  <si>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</si>
  <si>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</si>
  <si>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</si>
  <si>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</si>
  <si>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</si>
  <si>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</si>
  <si>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</si>
  <si>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</si>
  <si>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</si>
  <si>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</si>
  <si>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</si>
  <si>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</si>
  <si>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</si>
  <si>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</si>
  <si>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</si>
  <si>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Średnia liczba stron środka CMYK w nakładzie rocznym (strony porozrzucane, nie zawsze występują w każdym zeszycie)</t>
  </si>
  <si>
    <t>B5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</si>
  <si>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</si>
  <si>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</si>
  <si>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</si>
  <si>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</si>
  <si>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</si>
  <si>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Druk offsetowy</t>
  </si>
  <si>
    <t>Format w mm</t>
  </si>
  <si>
    <t xml:space="preserve">205 x 295 </t>
  </si>
  <si>
    <t xml:space="preserve">4+4 </t>
  </si>
  <si>
    <t>składka 4-stronicowa</t>
  </si>
  <si>
    <t>składka 8-stronicowa</t>
  </si>
  <si>
    <t>Nieregularnie w trakcie trwania umowy_dodatkowa składka</t>
  </si>
  <si>
    <t xml:space="preserve">206 x 295 </t>
  </si>
  <si>
    <t>Rodzaj papieru</t>
  </si>
  <si>
    <t>Format po obcięciu</t>
  </si>
  <si>
    <t>Uwagi</t>
  </si>
  <si>
    <t xml:space="preserve"> klejona</t>
  </si>
  <si>
    <t>wg przekazanego wzoru</t>
  </si>
  <si>
    <t>1 x 100</t>
  </si>
  <si>
    <t>Średnia liczba stron środka CMYK w nakładzie rocznym + okładka (strony porozrzucane, nie występują w każdym zeszycie)</t>
  </si>
  <si>
    <t>Publikacja zwarta/seria wydawnicza</t>
  </si>
  <si>
    <t>klejona</t>
  </si>
  <si>
    <t>8 x 1500</t>
  </si>
  <si>
    <t>8 x 500</t>
  </si>
  <si>
    <r>
      <t xml:space="preserve">Academia wersja polska powiększenie/zmniejszenie objętości o </t>
    </r>
    <r>
      <rPr>
        <b/>
        <sz val="10"/>
        <rFont val="Bookman Old Style"/>
        <family val="1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</si>
  <si>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0"/>
        <rFont val="Bookman Old Style"/>
        <family val="1"/>
        <charset val="238"/>
      </rPr>
      <t xml:space="preserve">4 kolumny </t>
    </r>
  </si>
  <si>
    <r>
      <t>Academia wersja polska powiększenie/zmniejszenie objętości o</t>
    </r>
    <r>
      <rPr>
        <b/>
        <sz val="10"/>
        <rFont val="Bookman Old Style"/>
        <family val="1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</si>
  <si>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0"/>
        <rFont val="Bookman Old Style"/>
        <family val="1"/>
        <charset val="238"/>
      </rPr>
      <t xml:space="preserve">8 kolumn </t>
    </r>
  </si>
  <si>
    <t>Wartość brutto      w PLN</t>
  </si>
  <si>
    <t>Razem</t>
  </si>
  <si>
    <t>Formularz cenowy musi być opatrzony przez osobę lub osoby uprawnione do reprezentowania firmy kwalifikowanym podpisem elektronicznym, podpisem zaufanym lub podpisem osobistym i przekazane Zamawiającemu wraz z dokumentami potwierdzającymi prawo do reprezentacji Wykonawcy przez osobę podpisującą ofertę.</t>
  </si>
  <si>
    <t>Stawka podatku VAT</t>
  </si>
  <si>
    <t>Wartość podatku VAT w PLN</t>
  </si>
  <si>
    <t>Stawka podatku % VAT</t>
  </si>
  <si>
    <t>Wartość  podatku VAT w PLN</t>
  </si>
  <si>
    <t>A5/B5</t>
  </si>
  <si>
    <t>4+0, folia błyszcząca</t>
  </si>
  <si>
    <t>4+1, folia błyszcząca</t>
  </si>
  <si>
    <t>1 x 150</t>
  </si>
  <si>
    <t>1 x 300</t>
  </si>
  <si>
    <t>CEJEME</t>
  </si>
  <si>
    <t xml:space="preserve"> kreda mat  350 g/m2</t>
  </si>
  <si>
    <t>I i IV - 3xPANTON,  folia matowa, II i III zadruk czrny</t>
  </si>
  <si>
    <t>opcja</t>
  </si>
  <si>
    <t>RAZEM</t>
  </si>
  <si>
    <t>Szacowanie</t>
  </si>
  <si>
    <t>Kalkulacja netto z kalkulatora internetowego x liczba nakładów</t>
  </si>
  <si>
    <t>netto</t>
  </si>
  <si>
    <t>Kwota netto z poprzedniej umowy</t>
  </si>
  <si>
    <t>brutto</t>
  </si>
  <si>
    <t>PODSTAWA RAZEM</t>
  </si>
  <si>
    <t>OPCJA RAZEM</t>
  </si>
  <si>
    <t>Przyszłość energii</t>
  </si>
  <si>
    <t>Wiedza o finansach publicznych dla licealistów i studentów</t>
  </si>
  <si>
    <t>I i IV kolor ,  folia błyszcząca, II i III zadruk czarny</t>
  </si>
  <si>
    <t>Per Mare ad Astra - Spoce Technology, Governence and Law vol. 4</t>
  </si>
  <si>
    <t>Oddziaływanie fali uderzeniowej z warstwą przyścienną na profilu sprężarki lotniczej</t>
  </si>
  <si>
    <t>4 x 70</t>
  </si>
  <si>
    <t>Ekspertyza: Gospodarka osadami ściekowymi</t>
  </si>
  <si>
    <t>1 x 50</t>
  </si>
  <si>
    <t>Ekspertyza</t>
  </si>
  <si>
    <t>Ekspertyza: Opinia Komitetu Elektrotechniki Polskiej Akademii Nauk w sprawie wdrożenia energetyki jądrowej w Polsce</t>
  </si>
  <si>
    <t>3 x 500</t>
  </si>
  <si>
    <t>Ilość sztuk</t>
  </si>
  <si>
    <t>kolor</t>
  </si>
  <si>
    <t>Czarno-biały</t>
  </si>
  <si>
    <t>Kolor</t>
  </si>
  <si>
    <t>Tytuł rodzaju druku</t>
  </si>
  <si>
    <t>A4</t>
  </si>
  <si>
    <t>A2</t>
  </si>
  <si>
    <t>Roll up - Komitet Nauk Demograficznych</t>
  </si>
  <si>
    <t>Wybitni uczeni we wspomnieniach</t>
  </si>
  <si>
    <t>236 + 4 (CMYK)</t>
  </si>
  <si>
    <t>kreda matowa 300 g/m2</t>
  </si>
  <si>
    <t>1 wydanie w roku</t>
  </si>
  <si>
    <t>Kodeks Etyczny Pracownika Naukowego</t>
  </si>
  <si>
    <t>A5 (13,998 cm x 20,048 cm)</t>
  </si>
  <si>
    <t>1 raz w roku</t>
  </si>
  <si>
    <t>broszurowa</t>
  </si>
  <si>
    <t>120 x 200 cm</t>
  </si>
  <si>
    <t>A5</t>
  </si>
  <si>
    <t xml:space="preserve">Monografie naukowe / inne materiały wydawnicze </t>
  </si>
  <si>
    <t>8 x 200</t>
  </si>
  <si>
    <t>kolor jednostronny</t>
  </si>
  <si>
    <t>folia poliestrowa 250 mic.</t>
  </si>
  <si>
    <t>Zestaw: grafika + kaseta</t>
  </si>
  <si>
    <t>papier kredowy, mat</t>
  </si>
  <si>
    <t>170 m2</t>
  </si>
  <si>
    <t>Załącznik nr 1 do Zaproszenia</t>
  </si>
  <si>
    <t>- wzór formularza ofertowego</t>
  </si>
  <si>
    <t>Formularz oferty</t>
  </si>
  <si>
    <t>Zamawiający:</t>
  </si>
  <si>
    <t>Polska Akademia Nauk</t>
  </si>
  <si>
    <t xml:space="preserve">Plac Defilad 1, 00-901 Warszawa </t>
  </si>
  <si>
    <t>adres e-mail: dun@pan.pl</t>
  </si>
  <si>
    <t>Nazwa i adres Wykonawcy:</t>
  </si>
  <si>
    <t>…………………………………………………………………………………………………..</t>
  </si>
  <si>
    <t>NIP ......................... REGON....................... KRS……………..</t>
  </si>
  <si>
    <t>Adres, na który Zamawiający powinien przesyłać ewentualną korespondencję:</t>
  </si>
  <si>
    <t>…………………………………………………………………………………………………...</t>
  </si>
  <si>
    <t>Osoba wyznaczona do kontaktów z Zamawiającym:</t>
  </si>
  <si>
    <t>Numer telefonu: ……………..</t>
  </si>
  <si>
    <t>e-mail ....................................</t>
  </si>
  <si>
    <r>
      <t>Oferujemy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 xml:space="preserve">wykonanie przedmiotu zamówienia za następującą </t>
    </r>
    <r>
      <rPr>
        <b/>
        <sz val="11"/>
        <color theme="1"/>
        <rFont val="Arial"/>
        <family val="2"/>
        <charset val="238"/>
      </rPr>
      <t>CENĘ brutto:</t>
    </r>
  </si>
  <si>
    <t>(słownie: ………………………………………………)</t>
  </si>
  <si>
    <t>w tym wartość podatku VAT ……….…………… zł (stawka podatku VAT ……… %),</t>
  </si>
  <si>
    <r>
      <t>W odpowiedzi na ZAPROSZENIE DO SKŁADANIA OFERT w celu rozeznania rynku cen „Świadczenie usług w zakresie druku, oprawy introligatorskiej i dostawy do siedziby Zamawiającego publikacji i materiałów wydawniczych Polskiej Akademii Nauk</t>
    </r>
    <r>
      <rPr>
        <sz val="11"/>
        <color theme="1"/>
        <rFont val="Arial"/>
        <family val="2"/>
        <charset val="238"/>
      </rPr>
      <t>”</t>
    </r>
    <r>
      <rPr>
        <i/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z możliwością udzielenia zamówieniasprawa nr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BUN.261.12.2025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 xml:space="preserve">    </t>
    </r>
  </si>
  <si>
    <t>CENA BRUTTO OFERTY: ………………………….……………………………………. Zł</t>
  </si>
  <si>
    <t>tj. netto: …………………………........................................ Zł</t>
  </si>
  <si>
    <t>Załącznik 1a do Formularza Ofertowego (Tabela A) Formularz cenowy do druku cyfrowego - podstawowego (załącznik nr 1)</t>
  </si>
  <si>
    <t>Załącznik 1b do Formularza Ofertowego (Tabela B) Formularz cenowy do druku offsetowego - podstawowego (załącznik nr 1)</t>
  </si>
  <si>
    <t>Załącznik 1c do Formularza Ofertowego  (Tabela C) Formularz cenowy do druku cyfrowego - podstawowego (załącznik nr 1)</t>
  </si>
  <si>
    <t>1 x 1000</t>
  </si>
  <si>
    <t>Załącznik 1d do Formularza Ofertowego (Tabela D) Formularz cenowy do zamówienia w ramach opcji (załącznik nr 1)</t>
  </si>
  <si>
    <t>Program konferencji Autonomia, nierówność 
i sprawiedliwość reprodukcyjna (Komitet Nauk Demograficznych)</t>
  </si>
  <si>
    <t>Program konferencji Sztuczna Inteligencja 
w rolnictwie i biotechnologii</t>
  </si>
  <si>
    <t xml:space="preserve">Program konferencji Histories of Violence  </t>
  </si>
  <si>
    <t xml:space="preserve">Roll up -  konferencji Histories of Violence </t>
  </si>
  <si>
    <t>85 x 200 cm</t>
  </si>
  <si>
    <t xml:space="preserve">Plakat konferencji Histories of Violence  </t>
  </si>
  <si>
    <t>podstawa druk cyfrowy</t>
  </si>
  <si>
    <t>podstawa druk offsetowy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</si>
</sst>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\ &quot;zł&quot;"/>
    <numFmt numFmtId="165" formatCode="#,##0.00\ _z_ł"/>
    <numFmt numFmtId="166" formatCode="_-[$€-2]\ * #,##0.00_-;\-[$€-2]\ * #,##0.00_-;_-[$€-2]\ * &quot;-&quot;??_-;_-@_-"/>
    <numFmt numFmtId="168" formatCode="[$€-2]\ #,##0.00"/>
  </numFmts>
  <fonts count="3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38"/>
    </font>
    <font>
      <sz val="10"/>
      <color theme="1"/>
      <name val="Bookman Old Style"/>
      <family val="1"/>
      <charset val="238"/>
    </font>
    <font>
      <sz val="10"/>
      <name val="Bookman Old Style"/>
      <family val="1"/>
      <charset val="238"/>
    </font>
    <font>
      <b/>
      <sz val="1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name val="Bookman Old Style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Bookman Old Style"/>
      <family val="1"/>
      <charset val="238"/>
    </font>
    <font>
      <u/>
      <sz val="10"/>
      <name val="Bookman Old Style"/>
      <family val="1"/>
      <charset val="238"/>
    </font>
    <font>
      <i/>
      <sz val="10"/>
      <color rgb="FFFF0000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sz val="11"/>
      <color rgb="FF00B05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Bookman Old Style"/>
      <family val="1"/>
    </font>
    <font>
      <b/>
      <sz val="9"/>
      <name val="Bookman Old Style"/>
      <family val="1"/>
    </font>
    <font>
      <sz val="9"/>
      <name val="Bookman Old Style"/>
      <family val="1"/>
    </font>
    <font>
      <sz val="9"/>
      <color theme="1"/>
      <name val="Calibri"/>
      <family val="2"/>
      <charset val="238"/>
      <scheme val="minor"/>
    </font>
    <font>
      <i/>
      <sz val="9"/>
      <color rgb="FFFF0000"/>
      <name val="Bookman Old Style"/>
      <family val="1"/>
    </font>
    <font>
      <b/>
      <sz val="9"/>
      <name val="Calibri"/>
      <family val="2"/>
      <charset val="238"/>
      <scheme val="minor"/>
    </font>
    <font>
      <sz val="10"/>
      <color rgb="FFFF0000"/>
      <name val="Times New Roman"/>
      <family val="1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30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165" fontId="0" fillId="0" borderId="0" xfId="0" applyNumberFormat="1"/>
    <xf numFmtId="0" fontId="0" fillId="0" borderId="0" xfId="0" applyAlignment="1">
      <alignment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/>
    <xf numFmtId="0" fontId="5" fillId="0" borderId="2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7" fillId="0" borderId="8" xfId="0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4" fillId="2" borderId="0" xfId="0" applyFont="1" applyFill="1"/>
    <xf numFmtId="0" fontId="6" fillId="0" borderId="30" xfId="0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164" fontId="8" fillId="0" borderId="38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44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44" fontId="6" fillId="2" borderId="10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0" fillId="2" borderId="0" xfId="0" applyFill="1"/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44" fontId="0" fillId="0" borderId="0" xfId="0" applyNumberFormat="1"/>
    <xf numFmtId="0" fontId="1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9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0" borderId="0" xfId="0" applyFont="1"/>
    <xf numFmtId="0" fontId="14" fillId="0" borderId="0" xfId="0" applyFont="1"/>
    <xf numFmtId="0" fontId="7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6" fontId="0" fillId="0" borderId="0" xfId="0" applyNumberFormat="1"/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2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164" fontId="15" fillId="0" borderId="16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4" fontId="5" fillId="0" borderId="7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 wrapText="1"/>
    </xf>
    <xf numFmtId="44" fontId="5" fillId="0" borderId="0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44" fontId="5" fillId="0" borderId="17" xfId="2" applyFont="1" applyFill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/>
    </xf>
    <xf numFmtId="44" fontId="6" fillId="0" borderId="18" xfId="2" applyFont="1" applyFill="1" applyBorder="1" applyAlignment="1">
      <alignment horizontal="center" vertical="center"/>
    </xf>
    <xf numFmtId="44" fontId="6" fillId="0" borderId="10" xfId="2" applyFont="1" applyFill="1" applyBorder="1" applyAlignment="1">
      <alignment horizontal="center" vertical="center"/>
    </xf>
    <xf numFmtId="44" fontId="5" fillId="0" borderId="28" xfId="2" applyFont="1" applyFill="1" applyBorder="1" applyAlignment="1">
      <alignment horizontal="center" vertical="center" wrapText="1"/>
    </xf>
    <xf numFmtId="44" fontId="5" fillId="0" borderId="15" xfId="2" applyFont="1" applyFill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 wrapText="1"/>
    </xf>
    <xf numFmtId="164" fontId="15" fillId="0" borderId="45" xfId="0" applyNumberFormat="1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44" fontId="6" fillId="0" borderId="18" xfId="0" applyNumberFormat="1" applyFont="1" applyBorder="1" applyAlignment="1">
      <alignment horizontal="center" vertical="center" wrapText="1"/>
    </xf>
    <xf numFmtId="44" fontId="6" fillId="0" borderId="14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9" fontId="5" fillId="0" borderId="7" xfId="2" applyNumberFormat="1" applyFont="1" applyFill="1" applyBorder="1" applyAlignment="1">
      <alignment horizontal="center" vertical="center" wrapText="1"/>
    </xf>
    <xf numFmtId="9" fontId="8" fillId="0" borderId="7" xfId="0" applyNumberFormat="1" applyFont="1" applyBorder="1" applyAlignment="1">
      <alignment horizontal="center" vertical="center"/>
    </xf>
    <xf numFmtId="9" fontId="5" fillId="0" borderId="7" xfId="2" applyNumberFormat="1" applyFont="1" applyFill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44" fontId="5" fillId="0" borderId="7" xfId="2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vertical="center"/>
    </xf>
    <xf numFmtId="0" fontId="19" fillId="0" borderId="0" xfId="0" applyFont="1"/>
    <xf numFmtId="0" fontId="5" fillId="2" borderId="1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4" fontId="5" fillId="2" borderId="39" xfId="2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44" fontId="5" fillId="2" borderId="47" xfId="2" applyFont="1" applyFill="1" applyBorder="1" applyAlignment="1">
      <alignment horizontal="center" vertical="center" wrapText="1"/>
    </xf>
    <xf numFmtId="164" fontId="0" fillId="0" borderId="0" xfId="0" applyNumberFormat="1"/>
    <xf numFmtId="44" fontId="15" fillId="0" borderId="45" xfId="0" applyNumberFormat="1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164" fontId="15" fillId="0" borderId="16" xfId="0" applyNumberFormat="1" applyFont="1" applyBorder="1" applyAlignment="1">
      <alignment horizontal="center" vertical="center" wrapText="1"/>
    </xf>
    <xf numFmtId="0" fontId="21" fillId="4" borderId="0" xfId="0" applyFont="1" applyFill="1"/>
    <xf numFmtId="0" fontId="20" fillId="4" borderId="0" xfId="0" applyFont="1" applyFill="1" applyAlignment="1">
      <alignment horizontal="center" vertical="center"/>
    </xf>
    <xf numFmtId="0" fontId="21" fillId="4" borderId="0" xfId="0" applyFont="1" applyFill="1" applyAlignment="1">
      <alignment horizontal="center"/>
    </xf>
    <xf numFmtId="168" fontId="21" fillId="4" borderId="0" xfId="0" applyNumberFormat="1" applyFont="1" applyFill="1"/>
    <xf numFmtId="164" fontId="21" fillId="4" borderId="0" xfId="0" applyNumberFormat="1" applyFont="1" applyFill="1"/>
    <xf numFmtId="0" fontId="20" fillId="0" borderId="5" xfId="0" applyFont="1" applyBorder="1" applyAlignment="1">
      <alignment horizontal="center" vertical="center"/>
    </xf>
    <xf numFmtId="164" fontId="21" fillId="0" borderId="5" xfId="0" applyNumberFormat="1" applyFont="1" applyBorder="1" applyAlignment="1">
      <alignment horizontal="center"/>
    </xf>
    <xf numFmtId="0" fontId="22" fillId="4" borderId="0" xfId="0" applyFont="1" applyFill="1" applyAlignment="1">
      <alignment horizontal="center" vertical="center"/>
    </xf>
    <xf numFmtId="164" fontId="21" fillId="0" borderId="5" xfId="0" applyNumberFormat="1" applyFont="1" applyBorder="1"/>
    <xf numFmtId="9" fontId="23" fillId="0" borderId="7" xfId="2" applyNumberFormat="1" applyFont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5" fillId="2" borderId="0" xfId="0" applyFont="1" applyFill="1" applyAlignment="1">
      <alignment horizontal="left" vertical="center"/>
    </xf>
    <xf numFmtId="44" fontId="24" fillId="2" borderId="0" xfId="0" applyNumberFormat="1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5" fillId="2" borderId="8" xfId="0" applyFont="1" applyFill="1" applyBorder="1" applyAlignment="1">
      <alignment horizontal="left" vertical="center" wrapText="1"/>
    </xf>
    <xf numFmtId="0" fontId="25" fillId="2" borderId="10" xfId="0" applyFont="1" applyFill="1" applyBorder="1" applyAlignment="1">
      <alignment horizontal="left" vertical="center" wrapText="1"/>
    </xf>
    <xf numFmtId="0" fontId="25" fillId="2" borderId="1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4" fillId="2" borderId="16" xfId="0" applyFont="1" applyFill="1" applyBorder="1" applyAlignment="1">
      <alignment horizontal="left" vertical="center" wrapText="1"/>
    </xf>
    <xf numFmtId="44" fontId="24" fillId="0" borderId="18" xfId="0" applyNumberFormat="1" applyFont="1" applyBorder="1" applyAlignment="1">
      <alignment horizontal="left" vertical="center" wrapText="1"/>
    </xf>
    <xf numFmtId="0" fontId="24" fillId="2" borderId="9" xfId="0" applyFont="1" applyFill="1" applyBorder="1" applyAlignment="1">
      <alignment horizontal="left" vertical="center" wrapText="1"/>
    </xf>
    <xf numFmtId="44" fontId="24" fillId="2" borderId="10" xfId="0" applyNumberFormat="1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/>
    </xf>
    <xf numFmtId="0" fontId="25" fillId="2" borderId="9" xfId="0" applyFont="1" applyFill="1" applyBorder="1" applyAlignment="1">
      <alignment horizontal="left" vertical="center"/>
    </xf>
    <xf numFmtId="0" fontId="25" fillId="2" borderId="29" xfId="0" applyFont="1" applyFill="1" applyBorder="1" applyAlignment="1">
      <alignment horizontal="left" vertical="center"/>
    </xf>
    <xf numFmtId="0" fontId="25" fillId="2" borderId="10" xfId="0" applyFont="1" applyFill="1" applyBorder="1" applyAlignment="1">
      <alignment horizontal="left" vertical="center"/>
    </xf>
    <xf numFmtId="0" fontId="25" fillId="2" borderId="18" xfId="0" applyFont="1" applyFill="1" applyBorder="1" applyAlignment="1">
      <alignment horizontal="left" vertical="center"/>
    </xf>
    <xf numFmtId="0" fontId="25" fillId="2" borderId="16" xfId="0" applyFont="1" applyFill="1" applyBorder="1" applyAlignment="1">
      <alignment horizontal="left" vertical="center"/>
    </xf>
    <xf numFmtId="0" fontId="25" fillId="2" borderId="37" xfId="0" applyFont="1" applyFill="1" applyBorder="1" applyAlignment="1">
      <alignment horizontal="left" vertical="center"/>
    </xf>
    <xf numFmtId="0" fontId="25" fillId="2" borderId="36" xfId="0" applyFont="1" applyFill="1" applyBorder="1" applyAlignment="1">
      <alignment horizontal="left" vertical="center" wrapText="1"/>
    </xf>
    <xf numFmtId="0" fontId="25" fillId="2" borderId="37" xfId="0" applyFont="1" applyFill="1" applyBorder="1" applyAlignment="1">
      <alignment horizontal="left" vertical="center" wrapText="1"/>
    </xf>
    <xf numFmtId="0" fontId="25" fillId="2" borderId="22" xfId="0" applyFont="1" applyFill="1" applyBorder="1" applyAlignment="1">
      <alignment horizontal="left" vertical="center" wrapText="1"/>
    </xf>
    <xf numFmtId="0" fontId="25" fillId="2" borderId="42" xfId="0" applyFont="1" applyFill="1" applyBorder="1" applyAlignment="1">
      <alignment horizontal="left" vertical="center" wrapText="1"/>
    </xf>
    <xf numFmtId="44" fontId="25" fillId="2" borderId="47" xfId="2" applyFont="1" applyFill="1" applyBorder="1" applyAlignment="1">
      <alignment horizontal="left" vertical="center" wrapText="1"/>
    </xf>
    <xf numFmtId="9" fontId="25" fillId="0" borderId="30" xfId="2" applyNumberFormat="1" applyFont="1" applyBorder="1" applyAlignment="1">
      <alignment horizontal="left" vertical="center" wrapText="1"/>
    </xf>
    <xf numFmtId="44" fontId="25" fillId="0" borderId="7" xfId="2" applyFont="1" applyBorder="1" applyAlignment="1">
      <alignment horizontal="left" vertical="center" wrapText="1"/>
    </xf>
    <xf numFmtId="44" fontId="25" fillId="0" borderId="17" xfId="2" applyFont="1" applyBorder="1" applyAlignment="1">
      <alignment horizontal="left" vertical="center" wrapText="1"/>
    </xf>
    <xf numFmtId="0" fontId="25" fillId="2" borderId="21" xfId="0" applyFont="1" applyFill="1" applyBorder="1" applyAlignment="1">
      <alignment horizontal="left" vertical="center"/>
    </xf>
    <xf numFmtId="0" fontId="25" fillId="2" borderId="5" xfId="0" applyFont="1" applyFill="1" applyBorder="1" applyAlignment="1">
      <alignment horizontal="left" vertical="center"/>
    </xf>
    <xf numFmtId="0" fontId="25" fillId="2" borderId="5" xfId="1" applyFont="1" applyFill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2" borderId="11" xfId="0" applyFont="1" applyFill="1" applyBorder="1" applyAlignment="1">
      <alignment horizontal="left" vertical="center" wrapText="1"/>
    </xf>
    <xf numFmtId="0" fontId="25" fillId="2" borderId="21" xfId="0" applyFont="1" applyFill="1" applyBorder="1" applyAlignment="1">
      <alignment horizontal="left" vertical="center" wrapText="1"/>
    </xf>
    <xf numFmtId="0" fontId="25" fillId="2" borderId="24" xfId="0" applyFont="1" applyFill="1" applyBorder="1" applyAlignment="1">
      <alignment horizontal="left" vertical="center" wrapText="1"/>
    </xf>
    <xf numFmtId="0" fontId="25" fillId="2" borderId="12" xfId="0" applyFont="1" applyFill="1" applyBorder="1" applyAlignment="1">
      <alignment horizontal="left" vertical="center" wrapText="1"/>
    </xf>
    <xf numFmtId="44" fontId="25" fillId="2" borderId="39" xfId="2" applyFont="1" applyFill="1" applyBorder="1" applyAlignment="1">
      <alignment horizontal="left" vertical="center"/>
    </xf>
    <xf numFmtId="9" fontId="25" fillId="0" borderId="5" xfId="2" applyNumberFormat="1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9" fontId="25" fillId="0" borderId="7" xfId="2" applyNumberFormat="1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/>
    </xf>
    <xf numFmtId="44" fontId="25" fillId="2" borderId="39" xfId="2" applyFont="1" applyFill="1" applyBorder="1" applyAlignment="1">
      <alignment horizontal="left" vertical="center" wrapText="1"/>
    </xf>
    <xf numFmtId="0" fontId="26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44" fontId="24" fillId="0" borderId="45" xfId="0" applyNumberFormat="1" applyFont="1" applyBorder="1" applyAlignment="1">
      <alignment horizontal="left" vertical="center" wrapText="1"/>
    </xf>
    <xf numFmtId="164" fontId="24" fillId="0" borderId="45" xfId="0" applyNumberFormat="1" applyFont="1" applyBorder="1" applyAlignment="1">
      <alignment horizontal="left" vertical="center"/>
    </xf>
    <xf numFmtId="0" fontId="29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indent="15"/>
    </xf>
    <xf numFmtId="0" fontId="33" fillId="0" borderId="0" xfId="3" applyAlignment="1">
      <alignment horizontal="left" vertical="center" indent="15"/>
    </xf>
    <xf numFmtId="0" fontId="31" fillId="0" borderId="0" xfId="0" applyFont="1" applyAlignment="1">
      <alignment horizontal="left" vertical="center" indent="1"/>
    </xf>
    <xf numFmtId="0" fontId="31" fillId="0" borderId="0" xfId="0" applyFont="1" applyAlignment="1">
      <alignment horizontal="left" vertical="center" indent="2"/>
    </xf>
    <xf numFmtId="0" fontId="31" fillId="0" borderId="0" xfId="0" applyFont="1" applyAlignment="1">
      <alignment vertical="center"/>
    </xf>
    <xf numFmtId="44" fontId="6" fillId="0" borderId="16" xfId="2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25" fillId="2" borderId="5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 wrapText="1"/>
    </xf>
    <xf numFmtId="44" fontId="5" fillId="0" borderId="51" xfId="2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/>
    </xf>
    <xf numFmtId="44" fontId="5" fillId="0" borderId="5" xfId="2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1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 wrapText="1"/>
    </xf>
    <xf numFmtId="0" fontId="25" fillId="2" borderId="13" xfId="0" applyFont="1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/>
    </xf>
    <xf numFmtId="0" fontId="25" fillId="2" borderId="19" xfId="0" applyFont="1" applyFill="1" applyBorder="1" applyAlignment="1">
      <alignment horizontal="left" vertical="center"/>
    </xf>
    <xf numFmtId="0" fontId="25" fillId="2" borderId="33" xfId="0" applyFont="1" applyFill="1" applyBorder="1" applyAlignment="1">
      <alignment horizontal="left" vertical="center" wrapText="1"/>
    </xf>
    <xf numFmtId="0" fontId="25" fillId="2" borderId="44" xfId="0" applyFont="1" applyFill="1" applyBorder="1" applyAlignment="1">
      <alignment horizontal="left" vertical="center" wrapText="1"/>
    </xf>
    <xf numFmtId="0" fontId="25" fillId="2" borderId="13" xfId="0" applyFont="1" applyFill="1" applyBorder="1" applyAlignment="1">
      <alignment horizontal="left" vertical="center" wrapText="1"/>
    </xf>
    <xf numFmtId="0" fontId="25" fillId="2" borderId="31" xfId="0" applyFont="1" applyFill="1" applyBorder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/>
    </xf>
    <xf numFmtId="0" fontId="22" fillId="0" borderId="49" xfId="0" applyFont="1" applyBorder="1" applyAlignment="1">
      <alignment horizontal="center"/>
    </xf>
    <xf numFmtId="0" fontId="22" fillId="0" borderId="12" xfId="0" applyFont="1" applyBorder="1" applyAlignment="1">
      <alignment horizontal="center"/>
    </xf>
  </cellXfs>
  <cellStyles count="4">
    <cellStyle name="Hiperłącze" xfId="3" builtinId="8"/>
    <cellStyle name="Normalny" xfId="0" builtinId="0"/>
    <cellStyle name="Normalny 2" xfId="1" xr:uid="{00000000-0005-0000-0000-000001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23</xdr:row>
      <xdr:rowOff>152400</xdr:rowOff>
    </xdr:from>
    <xdr:to>
      <xdr:col>0</xdr:col>
      <xdr:colOff>107950</xdr:colOff>
      <xdr:row>23</xdr:row>
      <xdr:rowOff>158750</xdr:rowOff>
    </xdr:to>
    <xdr:pic>
      <xdr:nvPicPr>
        <xdr:cNvPr id="2" name="Obraz 7">
          <a:extLst>
            <a:ext uri="{FF2B5EF4-FFF2-40B4-BE49-F238E27FC236}">
              <a16:creationId xmlns:a16="http://schemas.microsoft.com/office/drawing/2014/main" id="{20D72FBB-E9AB-B55B-1E76-46413C020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4387850"/>
          <a:ext cx="6350" cy="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dun@pan.p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0C975-BD2A-41E5-B88A-4599D538492E}">
  <dimension ref="B2:S35"/>
  <sheetViews>
    <sheetView zoomScale="70" zoomScaleNormal="70" workbookViewId="0">
      <selection activeCell="D52" sqref="D52"/>
    </sheetView>
  </sheetViews>
  <sheetFormatPr defaultRowHeight="14.5" x14ac:dyDescent="0.35"/>
  <sheetData>
    <row r="2" spans="2:14" x14ac:dyDescent="0.35">
      <c r="N2" s="221" t="s">
        <v>116</v>
      </c>
    </row>
    <row r="3" spans="2:14" x14ac:dyDescent="0.35">
      <c r="N3" s="221" t="s">
        <v>117</v>
      </c>
    </row>
    <row r="6" spans="2:14" x14ac:dyDescent="0.35">
      <c r="G6" s="214" t="s">
        <v>118</v>
      </c>
    </row>
    <row r="8" spans="2:14" x14ac:dyDescent="0.35">
      <c r="B8" s="215" t="s">
        <v>119</v>
      </c>
    </row>
    <row r="9" spans="2:14" x14ac:dyDescent="0.35">
      <c r="B9" s="215" t="s">
        <v>120</v>
      </c>
    </row>
    <row r="10" spans="2:14" x14ac:dyDescent="0.35">
      <c r="B10" s="215" t="s">
        <v>121</v>
      </c>
    </row>
    <row r="11" spans="2:14" x14ac:dyDescent="0.35">
      <c r="B11" s="216" t="s">
        <v>122</v>
      </c>
    </row>
    <row r="12" spans="2:14" x14ac:dyDescent="0.35">
      <c r="B12" s="215"/>
    </row>
    <row r="14" spans="2:14" x14ac:dyDescent="0.35">
      <c r="C14" s="217" t="s">
        <v>123</v>
      </c>
    </row>
    <row r="15" spans="2:14" ht="41.5" customHeight="1" x14ac:dyDescent="0.35">
      <c r="C15" s="246" t="s">
        <v>124</v>
      </c>
      <c r="D15" s="246"/>
      <c r="E15" s="246"/>
      <c r="F15" s="246"/>
      <c r="G15" s="246"/>
      <c r="H15" s="246"/>
      <c r="I15" s="246"/>
      <c r="J15" s="246"/>
      <c r="K15" s="246"/>
      <c r="L15" s="246"/>
    </row>
    <row r="16" spans="2:14" ht="18" customHeight="1" x14ac:dyDescent="0.35">
      <c r="C16" s="218"/>
      <c r="D16" s="93"/>
      <c r="E16" s="93"/>
      <c r="F16" s="93"/>
      <c r="G16" s="93"/>
      <c r="H16" s="93"/>
      <c r="I16" s="93"/>
      <c r="J16" s="93"/>
      <c r="K16" s="93"/>
      <c r="L16" s="93"/>
    </row>
    <row r="17" spans="3:19" ht="18" customHeight="1" x14ac:dyDescent="0.35">
      <c r="C17" s="246" t="s">
        <v>125</v>
      </c>
      <c r="D17" s="246"/>
      <c r="E17" s="246"/>
      <c r="F17" s="246"/>
      <c r="G17" s="246"/>
      <c r="H17" s="246"/>
      <c r="I17" s="246"/>
      <c r="J17" s="246"/>
      <c r="K17" s="246"/>
      <c r="L17" s="93"/>
    </row>
    <row r="18" spans="3:19" ht="18" customHeight="1" x14ac:dyDescent="0.35">
      <c r="C18" s="246" t="s">
        <v>126</v>
      </c>
      <c r="D18" s="246"/>
      <c r="E18" s="246"/>
      <c r="F18" s="246"/>
      <c r="G18" s="246"/>
      <c r="H18" s="246"/>
      <c r="I18" s="246"/>
      <c r="J18" s="246"/>
      <c r="K18" s="246"/>
      <c r="L18" s="93"/>
    </row>
    <row r="19" spans="3:19" ht="18" customHeight="1" x14ac:dyDescent="0.35">
      <c r="C19" s="246" t="s">
        <v>127</v>
      </c>
      <c r="D19" s="246"/>
      <c r="E19" s="246"/>
      <c r="F19" s="246"/>
      <c r="G19" s="246"/>
      <c r="H19" s="246"/>
      <c r="I19" s="246"/>
      <c r="J19" s="246"/>
      <c r="K19" s="246"/>
      <c r="L19" s="246"/>
    </row>
    <row r="20" spans="3:19" ht="18" customHeight="1" x14ac:dyDescent="0.35">
      <c r="C20" s="246" t="s">
        <v>128</v>
      </c>
      <c r="D20" s="246"/>
      <c r="E20" s="246"/>
      <c r="F20" s="246"/>
      <c r="G20" s="246"/>
      <c r="H20" s="246"/>
      <c r="I20" s="246"/>
      <c r="J20" s="246"/>
      <c r="K20" s="246"/>
      <c r="L20" s="246"/>
    </row>
    <row r="21" spans="3:19" ht="18" customHeight="1" x14ac:dyDescent="0.35">
      <c r="C21" s="246" t="s">
        <v>127</v>
      </c>
      <c r="D21" s="246"/>
      <c r="E21" s="246"/>
      <c r="F21" s="246"/>
      <c r="G21" s="246"/>
      <c r="H21" s="246"/>
      <c r="I21" s="246"/>
      <c r="J21" s="246"/>
      <c r="K21" s="246"/>
      <c r="L21" s="246"/>
    </row>
    <row r="22" spans="3:19" ht="18" customHeight="1" x14ac:dyDescent="0.35">
      <c r="C22" s="246" t="s">
        <v>129</v>
      </c>
      <c r="D22" s="246"/>
      <c r="E22" s="246"/>
      <c r="F22" s="246"/>
      <c r="G22" s="246"/>
      <c r="H22" s="246"/>
      <c r="I22" s="246"/>
      <c r="J22" s="246"/>
      <c r="K22" s="246"/>
      <c r="L22" s="246"/>
    </row>
    <row r="23" spans="3:19" ht="18" customHeight="1" x14ac:dyDescent="0.35">
      <c r="C23" s="246" t="s">
        <v>130</v>
      </c>
      <c r="D23" s="246"/>
      <c r="E23" s="246"/>
      <c r="F23" s="246"/>
      <c r="G23" s="246"/>
      <c r="H23" s="246"/>
      <c r="I23" s="246"/>
      <c r="J23" s="246"/>
      <c r="K23" s="246"/>
      <c r="L23" s="246"/>
    </row>
    <row r="26" spans="3:19" ht="44" customHeight="1" x14ac:dyDescent="0.35">
      <c r="C26" s="247" t="s">
        <v>134</v>
      </c>
      <c r="D26" s="247"/>
      <c r="E26" s="247"/>
      <c r="F26" s="247"/>
      <c r="G26" s="247"/>
      <c r="H26" s="247"/>
      <c r="I26" s="247"/>
      <c r="J26" s="247"/>
      <c r="K26" s="247"/>
      <c r="L26" s="247"/>
      <c r="M26" s="247"/>
      <c r="N26" s="247"/>
      <c r="O26" s="247"/>
      <c r="P26" s="247"/>
      <c r="Q26" s="247"/>
      <c r="R26" s="247"/>
      <c r="S26" s="247"/>
    </row>
    <row r="28" spans="3:19" x14ac:dyDescent="0.35">
      <c r="C28" s="219"/>
    </row>
    <row r="29" spans="3:19" x14ac:dyDescent="0.35">
      <c r="C29" s="219" t="s">
        <v>131</v>
      </c>
    </row>
    <row r="31" spans="3:19" ht="18" customHeight="1" x14ac:dyDescent="0.35">
      <c r="C31" s="245" t="s">
        <v>135</v>
      </c>
      <c r="D31" s="245"/>
      <c r="E31" s="245"/>
      <c r="F31" s="245"/>
      <c r="G31" s="245"/>
      <c r="H31" s="245"/>
      <c r="I31" s="245"/>
      <c r="J31" s="245"/>
      <c r="K31" s="245"/>
      <c r="L31" s="245"/>
    </row>
    <row r="32" spans="3:19" ht="18" customHeight="1" x14ac:dyDescent="0.35">
      <c r="C32" s="245" t="s">
        <v>132</v>
      </c>
      <c r="D32" s="245"/>
      <c r="E32" s="245"/>
      <c r="F32" s="245"/>
      <c r="G32" s="245"/>
      <c r="H32" s="245"/>
      <c r="I32" s="245"/>
      <c r="J32" s="245"/>
      <c r="K32" s="93"/>
    </row>
    <row r="33" spans="3:11" ht="18" customHeight="1" x14ac:dyDescent="0.35">
      <c r="C33" s="245" t="s">
        <v>133</v>
      </c>
      <c r="D33" s="245"/>
      <c r="E33" s="245"/>
      <c r="F33" s="245"/>
      <c r="G33" s="245"/>
      <c r="H33" s="245"/>
      <c r="I33" s="245"/>
      <c r="J33" s="245"/>
      <c r="K33" s="245"/>
    </row>
    <row r="34" spans="3:11" ht="18" customHeight="1" x14ac:dyDescent="0.35">
      <c r="C34" s="245" t="s">
        <v>136</v>
      </c>
      <c r="D34" s="245"/>
      <c r="E34" s="245"/>
      <c r="F34" s="245"/>
      <c r="G34" s="245"/>
      <c r="H34" s="245"/>
      <c r="I34" s="245"/>
      <c r="J34" s="245"/>
      <c r="K34" s="93"/>
    </row>
    <row r="35" spans="3:11" ht="18" customHeight="1" x14ac:dyDescent="0.35">
      <c r="C35" s="245" t="s">
        <v>132</v>
      </c>
      <c r="D35" s="245"/>
      <c r="E35" s="245"/>
      <c r="F35" s="245"/>
      <c r="G35" s="245"/>
      <c r="H35" s="245"/>
      <c r="I35" s="245"/>
      <c r="J35" s="245"/>
      <c r="K35" s="245"/>
    </row>
  </sheetData>
  <mergeCells count="14">
    <mergeCell ref="C35:K35"/>
    <mergeCell ref="C15:L15"/>
    <mergeCell ref="C17:K17"/>
    <mergeCell ref="C18:K18"/>
    <mergeCell ref="C26:S26"/>
    <mergeCell ref="C31:L31"/>
    <mergeCell ref="C32:J32"/>
    <mergeCell ref="C33:K33"/>
    <mergeCell ref="C34:J34"/>
    <mergeCell ref="C19:L19"/>
    <mergeCell ref="C20:L20"/>
    <mergeCell ref="C21:L21"/>
    <mergeCell ref="C22:L22"/>
    <mergeCell ref="C23:L23"/>
  </mergeCells>
  <hyperlinks>
    <hyperlink ref="B11" r:id="rId1" display="mailto:dun@pan.pl" xr:uid="{09BC6A0F-30EF-43E0-876E-B8945C6BB7F5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9231D-5827-4340-896B-6800EC621B22}">
  <sheetPr>
    <pageSetUpPr fitToPage="1"/>
  </sheetPr>
  <dimension ref="A1:R60"/>
  <sheetViews>
    <sheetView zoomScale="81" zoomScaleNormal="8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5" sqref="D5"/>
    </sheetView>
  </sheetViews>
  <sheetFormatPr defaultColWidth="8.81640625" defaultRowHeight="14.5" x14ac:dyDescent="0.35"/>
  <cols>
    <col min="2" max="2" width="28.453125" style="93" customWidth="1"/>
    <col min="3" max="3" width="19.08984375" style="36" customWidth="1"/>
    <col min="4" max="4" width="27.36328125" style="50" customWidth="1"/>
    <col min="5" max="5" width="19" style="36" customWidth="1"/>
    <col min="6" max="6" width="10.81640625" style="50" customWidth="1"/>
    <col min="7" max="7" width="13.54296875" style="50" customWidth="1"/>
    <col min="8" max="8" width="14.08984375" customWidth="1"/>
    <col min="9" max="9" width="15.08984375" customWidth="1"/>
    <col min="10" max="10" width="16.453125" customWidth="1"/>
    <col min="11" max="11" width="11" customWidth="1"/>
    <col min="12" max="12" width="11.36328125" style="51" customWidth="1"/>
    <col min="13" max="13" width="18.1796875" customWidth="1"/>
    <col min="14" max="14" width="11.08984375" style="43" customWidth="1"/>
    <col min="15" max="15" width="13.26953125" customWidth="1"/>
    <col min="16" max="16" width="10" style="44" customWidth="1"/>
    <col min="17" max="17" width="20.81640625" customWidth="1"/>
    <col min="18" max="18" width="18.453125" customWidth="1"/>
  </cols>
  <sheetData>
    <row r="1" spans="1:18" s="30" customFormat="1" ht="30.75" customHeight="1" thickBot="1" x14ac:dyDescent="0.4">
      <c r="A1" s="250" t="s">
        <v>137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169"/>
      <c r="N1" s="170"/>
      <c r="O1" s="171"/>
      <c r="P1" s="170"/>
    </row>
    <row r="2" spans="1:18" ht="60" customHeight="1" thickBot="1" x14ac:dyDescent="0.4">
      <c r="A2" s="251" t="s">
        <v>0</v>
      </c>
      <c r="B2" s="252" t="s">
        <v>1</v>
      </c>
      <c r="C2" s="252" t="s">
        <v>22</v>
      </c>
      <c r="D2" s="252" t="s">
        <v>4</v>
      </c>
      <c r="E2" s="252" t="s">
        <v>21</v>
      </c>
      <c r="F2" s="252" t="s">
        <v>20</v>
      </c>
      <c r="G2" s="253" t="s">
        <v>47</v>
      </c>
      <c r="H2" s="254" t="s">
        <v>41</v>
      </c>
      <c r="I2" s="254"/>
      <c r="J2" s="255" t="s">
        <v>23</v>
      </c>
      <c r="K2" s="255"/>
      <c r="L2" s="255"/>
      <c r="M2" s="248" t="s">
        <v>73</v>
      </c>
      <c r="N2" s="248"/>
      <c r="O2" s="248"/>
      <c r="P2" s="248"/>
      <c r="Q2" s="46"/>
      <c r="R2" s="46"/>
    </row>
    <row r="3" spans="1:18" ht="90" customHeight="1" thickBot="1" x14ac:dyDescent="0.4">
      <c r="A3" s="251"/>
      <c r="B3" s="252"/>
      <c r="C3" s="252"/>
      <c r="D3" s="252"/>
      <c r="E3" s="252"/>
      <c r="F3" s="252"/>
      <c r="G3" s="253"/>
      <c r="H3" s="172" t="s">
        <v>18</v>
      </c>
      <c r="I3" s="173" t="s">
        <v>17</v>
      </c>
      <c r="J3" s="174" t="s">
        <v>17</v>
      </c>
      <c r="K3" s="175" t="s">
        <v>14</v>
      </c>
      <c r="L3" s="175" t="s">
        <v>42</v>
      </c>
      <c r="M3" s="176" t="s">
        <v>74</v>
      </c>
      <c r="N3" s="177" t="s">
        <v>59</v>
      </c>
      <c r="O3" s="178" t="s">
        <v>60</v>
      </c>
      <c r="P3" s="179" t="s">
        <v>56</v>
      </c>
    </row>
    <row r="4" spans="1:18" s="140" customFormat="1" ht="15" customHeight="1" thickBot="1" x14ac:dyDescent="0.4">
      <c r="A4" s="180">
        <v>1</v>
      </c>
      <c r="B4" s="181">
        <v>2</v>
      </c>
      <c r="C4" s="181">
        <v>3</v>
      </c>
      <c r="D4" s="181">
        <v>4</v>
      </c>
      <c r="E4" s="181">
        <v>5</v>
      </c>
      <c r="F4" s="181">
        <v>6</v>
      </c>
      <c r="G4" s="182">
        <v>7</v>
      </c>
      <c r="H4" s="180">
        <v>8</v>
      </c>
      <c r="I4" s="183">
        <v>9</v>
      </c>
      <c r="J4" s="184">
        <v>10</v>
      </c>
      <c r="K4" s="181">
        <v>11</v>
      </c>
      <c r="L4" s="181">
        <v>12</v>
      </c>
      <c r="M4" s="185">
        <v>14</v>
      </c>
      <c r="N4" s="182">
        <v>15</v>
      </c>
      <c r="O4" s="183">
        <v>16</v>
      </c>
      <c r="P4" s="183">
        <v>17</v>
      </c>
    </row>
    <row r="5" spans="1:18" s="142" customFormat="1" ht="55" customHeight="1" x14ac:dyDescent="0.35">
      <c r="A5" s="186">
        <v>1</v>
      </c>
      <c r="B5" s="167" t="s">
        <v>68</v>
      </c>
      <c r="C5" s="167" t="s">
        <v>27</v>
      </c>
      <c r="D5" s="167" t="s">
        <v>85</v>
      </c>
      <c r="E5" s="167" t="s">
        <v>9</v>
      </c>
      <c r="F5" s="167">
        <v>424</v>
      </c>
      <c r="G5" s="187">
        <v>16</v>
      </c>
      <c r="H5" s="188" t="s">
        <v>8</v>
      </c>
      <c r="I5" s="189" t="s">
        <v>69</v>
      </c>
      <c r="J5" s="190" t="s">
        <v>70</v>
      </c>
      <c r="K5" s="167" t="s">
        <v>44</v>
      </c>
      <c r="L5" s="167" t="s">
        <v>45</v>
      </c>
      <c r="M5" s="191">
        <v>0</v>
      </c>
      <c r="N5" s="192">
        <v>0.08</v>
      </c>
      <c r="O5" s="193">
        <f>PRODUCT(M5,N5)</f>
        <v>0</v>
      </c>
      <c r="P5" s="194">
        <f>SUM(M5,O5)</f>
        <v>0</v>
      </c>
      <c r="Q5"/>
    </row>
    <row r="6" spans="1:18" ht="56.25" customHeight="1" x14ac:dyDescent="0.35">
      <c r="A6" s="195">
        <v>2</v>
      </c>
      <c r="B6" s="168" t="s">
        <v>80</v>
      </c>
      <c r="C6" s="196" t="s">
        <v>27</v>
      </c>
      <c r="D6" s="196" t="s">
        <v>46</v>
      </c>
      <c r="E6" s="197" t="s">
        <v>48</v>
      </c>
      <c r="F6" s="198">
        <v>340</v>
      </c>
      <c r="G6" s="199">
        <v>20</v>
      </c>
      <c r="H6" s="200" t="s">
        <v>29</v>
      </c>
      <c r="I6" s="201" t="s">
        <v>30</v>
      </c>
      <c r="J6" s="202" t="s">
        <v>64</v>
      </c>
      <c r="K6" s="168" t="s">
        <v>49</v>
      </c>
      <c r="L6" s="168" t="s">
        <v>45</v>
      </c>
      <c r="M6" s="203"/>
      <c r="N6" s="204">
        <v>0.05</v>
      </c>
      <c r="O6" s="193"/>
      <c r="P6" s="194"/>
      <c r="Q6" s="141"/>
      <c r="R6" s="141"/>
    </row>
    <row r="7" spans="1:18" ht="46" x14ac:dyDescent="0.35">
      <c r="A7" s="195">
        <v>3</v>
      </c>
      <c r="B7" s="168" t="s">
        <v>81</v>
      </c>
      <c r="C7" s="168" t="s">
        <v>27</v>
      </c>
      <c r="D7" s="196" t="s">
        <v>67</v>
      </c>
      <c r="E7" s="197" t="s">
        <v>48</v>
      </c>
      <c r="F7" s="198">
        <v>340</v>
      </c>
      <c r="G7" s="205">
        <v>24</v>
      </c>
      <c r="H7" s="200" t="s">
        <v>29</v>
      </c>
      <c r="I7" s="201" t="s">
        <v>30</v>
      </c>
      <c r="J7" s="202" t="s">
        <v>64</v>
      </c>
      <c r="K7" s="168" t="s">
        <v>49</v>
      </c>
      <c r="L7" s="168" t="s">
        <v>45</v>
      </c>
      <c r="M7" s="203"/>
      <c r="N7" s="206">
        <v>0.05</v>
      </c>
      <c r="O7" s="193"/>
      <c r="P7" s="194"/>
      <c r="Q7" s="141"/>
      <c r="R7" s="141"/>
    </row>
    <row r="8" spans="1:18" ht="55" customHeight="1" x14ac:dyDescent="0.35">
      <c r="A8" s="195">
        <v>4</v>
      </c>
      <c r="B8" s="168" t="s">
        <v>83</v>
      </c>
      <c r="C8" s="196" t="s">
        <v>27</v>
      </c>
      <c r="D8" s="207" t="s">
        <v>66</v>
      </c>
      <c r="E8" s="197" t="s">
        <v>48</v>
      </c>
      <c r="F8" s="198">
        <v>174</v>
      </c>
      <c r="G8" s="199">
        <v>32</v>
      </c>
      <c r="H8" s="200" t="s">
        <v>29</v>
      </c>
      <c r="I8" s="201" t="s">
        <v>30</v>
      </c>
      <c r="J8" s="200" t="s">
        <v>82</v>
      </c>
      <c r="K8" s="168" t="s">
        <v>49</v>
      </c>
      <c r="L8" s="168" t="s">
        <v>45</v>
      </c>
      <c r="M8" s="203"/>
      <c r="N8" s="206">
        <v>0.05</v>
      </c>
      <c r="O8" s="193"/>
      <c r="P8" s="194"/>
      <c r="Q8" s="141"/>
      <c r="R8" s="141"/>
    </row>
    <row r="9" spans="1:18" ht="55" customHeight="1" x14ac:dyDescent="0.35">
      <c r="A9" s="195">
        <v>5</v>
      </c>
      <c r="B9" s="168" t="s">
        <v>84</v>
      </c>
      <c r="C9" s="168" t="s">
        <v>27</v>
      </c>
      <c r="D9" s="207" t="s">
        <v>46</v>
      </c>
      <c r="E9" s="197" t="s">
        <v>48</v>
      </c>
      <c r="F9" s="198">
        <v>300</v>
      </c>
      <c r="G9" s="199">
        <v>46</v>
      </c>
      <c r="H9" s="200" t="s">
        <v>29</v>
      </c>
      <c r="I9" s="201" t="s">
        <v>30</v>
      </c>
      <c r="J9" s="202" t="s">
        <v>64</v>
      </c>
      <c r="K9" s="168" t="s">
        <v>44</v>
      </c>
      <c r="L9" s="168" t="s">
        <v>45</v>
      </c>
      <c r="M9" s="208"/>
      <c r="N9" s="206">
        <v>0.05</v>
      </c>
      <c r="O9" s="193"/>
      <c r="P9" s="194"/>
      <c r="Q9" s="141"/>
      <c r="R9" s="141"/>
    </row>
    <row r="10" spans="1:18" ht="55" customHeight="1" x14ac:dyDescent="0.35">
      <c r="A10" s="195">
        <v>6</v>
      </c>
      <c r="B10" s="168" t="s">
        <v>86</v>
      </c>
      <c r="C10" s="168" t="s">
        <v>27</v>
      </c>
      <c r="D10" s="196" t="s">
        <v>87</v>
      </c>
      <c r="E10" s="197" t="s">
        <v>88</v>
      </c>
      <c r="F10" s="198">
        <v>62</v>
      </c>
      <c r="G10" s="199">
        <v>10</v>
      </c>
      <c r="H10" s="200" t="s">
        <v>29</v>
      </c>
      <c r="I10" s="201" t="s">
        <v>30</v>
      </c>
      <c r="J10" s="202" t="s">
        <v>64</v>
      </c>
      <c r="K10" s="168" t="s">
        <v>44</v>
      </c>
      <c r="L10" s="168" t="s">
        <v>45</v>
      </c>
      <c r="M10" s="208"/>
      <c r="N10" s="206">
        <v>0.05</v>
      </c>
      <c r="O10" s="193"/>
      <c r="P10" s="194"/>
      <c r="Q10" s="141"/>
      <c r="R10" s="141"/>
    </row>
    <row r="11" spans="1:18" ht="55" customHeight="1" x14ac:dyDescent="0.35">
      <c r="A11" s="222">
        <v>7</v>
      </c>
      <c r="B11" s="168" t="s">
        <v>89</v>
      </c>
      <c r="C11" s="168" t="s">
        <v>27</v>
      </c>
      <c r="D11" s="207" t="s">
        <v>46</v>
      </c>
      <c r="E11" s="197" t="s">
        <v>88</v>
      </c>
      <c r="F11" s="198">
        <v>22</v>
      </c>
      <c r="G11" s="199">
        <v>5</v>
      </c>
      <c r="H11" s="200" t="s">
        <v>29</v>
      </c>
      <c r="I11" s="201" t="s">
        <v>30</v>
      </c>
      <c r="J11" s="202" t="s">
        <v>65</v>
      </c>
      <c r="K11" s="168" t="s">
        <v>44</v>
      </c>
      <c r="L11" s="168" t="s">
        <v>45</v>
      </c>
      <c r="M11" s="208"/>
      <c r="N11" s="206">
        <v>0.23</v>
      </c>
      <c r="O11" s="193"/>
      <c r="P11" s="194"/>
      <c r="Q11" s="141"/>
      <c r="R11" s="141"/>
    </row>
    <row r="12" spans="1:18" ht="55" customHeight="1" x14ac:dyDescent="0.35">
      <c r="A12" s="196">
        <v>8</v>
      </c>
      <c r="B12" s="168" t="s">
        <v>103</v>
      </c>
      <c r="C12" s="168" t="s">
        <v>104</v>
      </c>
      <c r="D12" s="196" t="s">
        <v>67</v>
      </c>
      <c r="E12" s="197" t="s">
        <v>105</v>
      </c>
      <c r="F12" s="198">
        <v>24</v>
      </c>
      <c r="G12" s="199">
        <v>0</v>
      </c>
      <c r="H12" s="200" t="s">
        <v>29</v>
      </c>
      <c r="I12" s="201" t="s">
        <v>30</v>
      </c>
      <c r="J12" s="202" t="s">
        <v>64</v>
      </c>
      <c r="K12" s="168" t="s">
        <v>106</v>
      </c>
      <c r="L12" s="168" t="s">
        <v>45</v>
      </c>
      <c r="M12" s="208"/>
      <c r="N12" s="206">
        <v>0.23</v>
      </c>
      <c r="O12" s="193"/>
      <c r="P12" s="194"/>
      <c r="Q12" s="141"/>
      <c r="R12" s="141"/>
    </row>
    <row r="13" spans="1:18" ht="29.5" customHeight="1" thickBot="1" x14ac:dyDescent="0.4">
      <c r="A13" s="209"/>
      <c r="B13" s="249"/>
      <c r="C13" s="249"/>
      <c r="D13" s="249"/>
      <c r="E13" s="249"/>
      <c r="F13" s="249"/>
      <c r="G13" s="249"/>
      <c r="H13" s="249"/>
      <c r="I13" s="249"/>
      <c r="J13" s="249"/>
      <c r="K13" s="249"/>
      <c r="L13" s="210" t="s">
        <v>72</v>
      </c>
      <c r="M13" s="211">
        <f>SUM(M6:M12)</f>
        <v>0</v>
      </c>
      <c r="N13" s="212"/>
      <c r="O13" s="212">
        <f>SUM(O6:O12)</f>
        <v>0</v>
      </c>
      <c r="P13" s="212">
        <f>SUM(P6:P12)</f>
        <v>0</v>
      </c>
      <c r="Q13" s="141"/>
      <c r="R13" s="141"/>
    </row>
    <row r="14" spans="1:18" x14ac:dyDescent="0.35">
      <c r="N14" s="54"/>
      <c r="O14" s="55"/>
    </row>
    <row r="15" spans="1:18" x14ac:dyDescent="0.35">
      <c r="N15" s="54"/>
      <c r="O15" s="55"/>
    </row>
    <row r="16" spans="1:18" x14ac:dyDescent="0.35">
      <c r="B16" s="37"/>
      <c r="C16" s="38"/>
      <c r="D16" s="39"/>
      <c r="E16" s="38"/>
      <c r="F16" s="40"/>
      <c r="G16" s="40"/>
      <c r="H16" s="41"/>
      <c r="I16" s="41"/>
      <c r="J16" s="41"/>
      <c r="K16" s="41"/>
      <c r="L16" s="42"/>
      <c r="N16" s="54"/>
    </row>
    <row r="17" spans="2:12" x14ac:dyDescent="0.35">
      <c r="B17" s="37"/>
      <c r="C17" s="38"/>
      <c r="D17" s="39"/>
      <c r="E17" s="38"/>
      <c r="F17" s="40"/>
      <c r="G17" s="40"/>
      <c r="H17" s="41"/>
      <c r="I17" s="41"/>
      <c r="J17" s="41"/>
      <c r="K17" s="41"/>
      <c r="L17" s="42"/>
    </row>
    <row r="18" spans="2:12" x14ac:dyDescent="0.35">
      <c r="B18" s="37"/>
      <c r="C18" s="38"/>
      <c r="D18" s="39"/>
      <c r="E18" s="38"/>
      <c r="F18" s="40"/>
      <c r="G18" s="40"/>
      <c r="H18" s="41"/>
      <c r="I18" s="41"/>
      <c r="J18" s="41"/>
      <c r="K18" s="41"/>
      <c r="L18" s="42"/>
    </row>
    <row r="21" spans="2:12" x14ac:dyDescent="0.35">
      <c r="B21" s="37"/>
      <c r="C21" s="38"/>
      <c r="D21" s="39"/>
      <c r="E21" s="38"/>
      <c r="F21" s="40"/>
      <c r="G21" s="40"/>
      <c r="H21" s="41"/>
      <c r="I21" s="41"/>
      <c r="J21" s="41"/>
      <c r="K21" s="41"/>
      <c r="L21" s="42"/>
    </row>
    <row r="22" spans="2:12" x14ac:dyDescent="0.35">
      <c r="C22" s="38"/>
      <c r="D22" s="39"/>
      <c r="E22" s="38"/>
      <c r="F22" s="40"/>
      <c r="G22" s="40"/>
      <c r="H22" s="41"/>
      <c r="I22" s="41"/>
      <c r="J22" s="41"/>
      <c r="K22" s="41"/>
      <c r="L22" s="42"/>
    </row>
    <row r="23" spans="2:12" x14ac:dyDescent="0.35">
      <c r="C23" s="38"/>
      <c r="D23" s="39"/>
      <c r="E23" s="38"/>
      <c r="F23" s="40"/>
      <c r="G23" s="40"/>
      <c r="H23" s="41"/>
      <c r="I23" s="41"/>
      <c r="J23" s="41"/>
      <c r="K23" s="41"/>
      <c r="L23" s="42"/>
    </row>
    <row r="24" spans="2:12" x14ac:dyDescent="0.35">
      <c r="B24" s="37"/>
      <c r="C24" s="38"/>
      <c r="D24" s="39"/>
      <c r="E24" s="38"/>
      <c r="F24" s="40"/>
      <c r="G24" s="40"/>
      <c r="H24" s="41"/>
      <c r="I24" s="41"/>
      <c r="J24" s="41"/>
      <c r="K24" s="41"/>
      <c r="L24" s="42"/>
    </row>
    <row r="25" spans="2:12" x14ac:dyDescent="0.35">
      <c r="B25" s="37"/>
      <c r="C25" s="38"/>
      <c r="D25" s="39"/>
      <c r="E25" s="38"/>
      <c r="F25" s="40"/>
      <c r="G25" s="40"/>
      <c r="H25" s="41"/>
      <c r="I25" s="41"/>
      <c r="J25" s="41"/>
      <c r="K25" s="41"/>
      <c r="L25" s="42"/>
    </row>
    <row r="26" spans="2:12" x14ac:dyDescent="0.35">
      <c r="B26" s="37"/>
      <c r="C26" s="38"/>
      <c r="D26" s="39"/>
      <c r="E26" s="38"/>
      <c r="F26" s="40"/>
      <c r="G26" s="40"/>
      <c r="H26" s="41"/>
      <c r="I26" s="41"/>
      <c r="J26" s="41"/>
      <c r="K26" s="41"/>
      <c r="L26" s="42"/>
    </row>
    <row r="27" spans="2:12" x14ac:dyDescent="0.35">
      <c r="B27" s="37"/>
      <c r="C27" s="38"/>
      <c r="D27" s="39"/>
      <c r="E27" s="38"/>
      <c r="F27" s="40"/>
      <c r="G27" s="40"/>
      <c r="H27" s="41"/>
      <c r="I27" s="41"/>
      <c r="J27" s="41"/>
      <c r="K27" s="41"/>
      <c r="L27" s="42"/>
    </row>
    <row r="28" spans="2:12" x14ac:dyDescent="0.35">
      <c r="B28" s="37"/>
      <c r="C28" s="38"/>
      <c r="D28" s="39"/>
      <c r="E28" s="38"/>
      <c r="F28" s="40"/>
      <c r="G28" s="40"/>
      <c r="H28" s="41"/>
      <c r="I28" s="41"/>
      <c r="J28" s="41"/>
      <c r="K28" s="41"/>
      <c r="L28" s="42"/>
    </row>
    <row r="29" spans="2:12" x14ac:dyDescent="0.35">
      <c r="B29" s="37"/>
      <c r="C29" s="38"/>
      <c r="D29" s="39"/>
      <c r="E29" s="38"/>
      <c r="F29" s="40"/>
      <c r="G29" s="40"/>
      <c r="H29" s="41"/>
      <c r="I29" s="41"/>
      <c r="J29" s="41"/>
      <c r="K29" s="41"/>
      <c r="L29" s="42"/>
    </row>
    <row r="30" spans="2:12" x14ac:dyDescent="0.35">
      <c r="B30" s="37"/>
      <c r="C30" s="38"/>
      <c r="D30" s="39"/>
      <c r="E30" s="38"/>
      <c r="F30" s="40"/>
      <c r="G30" s="40"/>
      <c r="H30" s="41"/>
      <c r="I30" s="41"/>
      <c r="J30" s="41"/>
      <c r="K30" s="41"/>
      <c r="L30" s="42"/>
    </row>
    <row r="31" spans="2:12" x14ac:dyDescent="0.35">
      <c r="B31" s="37"/>
      <c r="C31" s="38"/>
      <c r="D31" s="39"/>
      <c r="E31" s="38"/>
      <c r="F31" s="40"/>
      <c r="G31" s="40"/>
      <c r="H31" s="41"/>
      <c r="I31" s="41"/>
      <c r="J31" s="41"/>
      <c r="K31" s="41"/>
      <c r="L31" s="42"/>
    </row>
    <row r="32" spans="2:12" x14ac:dyDescent="0.35">
      <c r="B32" s="37"/>
      <c r="C32" s="38"/>
      <c r="D32" s="39"/>
      <c r="E32" s="38"/>
      <c r="F32" s="40"/>
      <c r="G32" s="40"/>
      <c r="H32" s="41"/>
      <c r="I32" s="41"/>
      <c r="J32" s="41"/>
      <c r="K32" s="41"/>
      <c r="L32" s="42"/>
    </row>
    <row r="33" spans="2:12" x14ac:dyDescent="0.35">
      <c r="B33" s="37"/>
      <c r="C33" s="38"/>
      <c r="D33" s="39"/>
      <c r="E33" s="38"/>
      <c r="F33" s="40"/>
      <c r="G33" s="40"/>
      <c r="H33" s="41"/>
      <c r="I33" s="41"/>
      <c r="J33" s="41"/>
      <c r="K33" s="41"/>
      <c r="L33" s="42"/>
    </row>
    <row r="34" spans="2:12" x14ac:dyDescent="0.35">
      <c r="B34" s="37"/>
      <c r="C34" s="38"/>
      <c r="D34" s="39"/>
      <c r="E34" s="38"/>
      <c r="F34" s="40"/>
      <c r="G34" s="40"/>
      <c r="H34" s="41"/>
      <c r="I34" s="41"/>
      <c r="J34" s="41"/>
      <c r="K34" s="41"/>
      <c r="L34" s="42"/>
    </row>
    <row r="35" spans="2:12" x14ac:dyDescent="0.35">
      <c r="B35" s="37"/>
      <c r="C35" s="38"/>
      <c r="D35" s="39"/>
      <c r="E35" s="38"/>
      <c r="F35" s="40"/>
      <c r="G35" s="40"/>
      <c r="H35" s="41"/>
      <c r="I35" s="41"/>
      <c r="J35" s="41"/>
      <c r="K35" s="41"/>
      <c r="L35" s="42"/>
    </row>
    <row r="36" spans="2:12" x14ac:dyDescent="0.35">
      <c r="B36" s="37"/>
      <c r="C36" s="38"/>
      <c r="D36" s="39"/>
      <c r="E36" s="38"/>
      <c r="F36" s="40"/>
      <c r="G36" s="40"/>
      <c r="H36" s="41"/>
      <c r="I36" s="41"/>
      <c r="J36" s="41"/>
      <c r="K36" s="41"/>
      <c r="L36" s="42"/>
    </row>
    <row r="37" spans="2:12" x14ac:dyDescent="0.35">
      <c r="B37" s="37"/>
      <c r="C37" s="38"/>
      <c r="D37" s="39"/>
      <c r="E37" s="38"/>
      <c r="F37" s="40"/>
      <c r="G37" s="40"/>
      <c r="H37" s="41"/>
      <c r="I37" s="41"/>
      <c r="J37" s="41"/>
      <c r="K37" s="41"/>
      <c r="L37" s="42"/>
    </row>
    <row r="38" spans="2:12" x14ac:dyDescent="0.35">
      <c r="B38" s="37"/>
      <c r="C38" s="38"/>
      <c r="D38" s="39"/>
      <c r="E38" s="38"/>
      <c r="F38" s="40"/>
      <c r="G38" s="40"/>
      <c r="H38" s="41"/>
      <c r="I38" s="41"/>
      <c r="J38" s="41"/>
      <c r="K38" s="41"/>
      <c r="L38" s="42"/>
    </row>
    <row r="39" spans="2:12" x14ac:dyDescent="0.35">
      <c r="B39" s="37"/>
      <c r="C39" s="38"/>
      <c r="D39" s="39"/>
      <c r="E39" s="38"/>
      <c r="F39" s="40"/>
      <c r="G39" s="40"/>
      <c r="H39" s="41"/>
      <c r="I39" s="41"/>
      <c r="J39" s="41"/>
      <c r="K39" s="41"/>
      <c r="L39" s="42"/>
    </row>
    <row r="40" spans="2:12" x14ac:dyDescent="0.35">
      <c r="B40" s="37"/>
      <c r="C40" s="38"/>
      <c r="D40" s="39"/>
      <c r="E40" s="38"/>
      <c r="F40" s="40"/>
      <c r="G40" s="40"/>
      <c r="H40" s="41"/>
      <c r="I40" s="41"/>
      <c r="J40" s="41"/>
      <c r="K40" s="41"/>
      <c r="L40" s="42"/>
    </row>
    <row r="41" spans="2:12" x14ac:dyDescent="0.35">
      <c r="B41" s="37"/>
      <c r="C41" s="38"/>
      <c r="D41" s="39"/>
      <c r="E41" s="38"/>
      <c r="F41" s="40"/>
      <c r="G41" s="40"/>
      <c r="H41" s="41"/>
      <c r="I41" s="41"/>
      <c r="J41" s="41"/>
      <c r="K41" s="41"/>
      <c r="L41" s="42"/>
    </row>
    <row r="42" spans="2:12" x14ac:dyDescent="0.35">
      <c r="B42" s="37"/>
      <c r="C42" s="38"/>
      <c r="D42" s="39"/>
      <c r="E42" s="38"/>
      <c r="F42" s="40"/>
      <c r="G42" s="40"/>
      <c r="H42" s="41"/>
      <c r="I42" s="41"/>
      <c r="J42" s="41"/>
      <c r="K42" s="41"/>
      <c r="L42" s="42"/>
    </row>
    <row r="43" spans="2:12" x14ac:dyDescent="0.35">
      <c r="B43" s="37"/>
      <c r="C43" s="38"/>
      <c r="D43" s="39"/>
      <c r="E43" s="38"/>
      <c r="F43" s="40"/>
      <c r="G43" s="40"/>
      <c r="H43" s="41"/>
      <c r="I43" s="41"/>
      <c r="J43" s="41"/>
      <c r="K43" s="41"/>
      <c r="L43" s="42"/>
    </row>
    <row r="44" spans="2:12" x14ac:dyDescent="0.35">
      <c r="B44" s="37"/>
      <c r="C44" s="38"/>
      <c r="D44" s="39"/>
      <c r="E44" s="38"/>
      <c r="F44" s="40"/>
      <c r="G44" s="40"/>
      <c r="H44" s="41"/>
      <c r="I44" s="41"/>
      <c r="J44" s="41"/>
      <c r="K44" s="41"/>
      <c r="L44" s="42"/>
    </row>
    <row r="45" spans="2:12" x14ac:dyDescent="0.35">
      <c r="B45" s="37"/>
      <c r="C45" s="38"/>
      <c r="D45" s="39"/>
      <c r="E45" s="38"/>
      <c r="F45" s="40"/>
      <c r="G45" s="40"/>
      <c r="H45" s="41"/>
      <c r="I45" s="41"/>
      <c r="J45" s="41"/>
      <c r="K45" s="41"/>
      <c r="L45" s="42"/>
    </row>
    <row r="46" spans="2:12" x14ac:dyDescent="0.35">
      <c r="B46" s="37"/>
      <c r="C46" s="38"/>
      <c r="D46" s="39"/>
      <c r="E46" s="38"/>
      <c r="F46" s="40"/>
      <c r="G46" s="40"/>
      <c r="H46" s="41"/>
      <c r="I46" s="41"/>
      <c r="J46" s="41"/>
      <c r="K46" s="41"/>
      <c r="L46" s="42"/>
    </row>
    <row r="47" spans="2:12" x14ac:dyDescent="0.35">
      <c r="B47" s="37"/>
      <c r="C47" s="38"/>
      <c r="D47" s="39"/>
      <c r="E47" s="38"/>
      <c r="F47" s="40"/>
      <c r="G47" s="40"/>
      <c r="H47" s="41"/>
      <c r="I47" s="41"/>
      <c r="J47" s="41"/>
      <c r="K47" s="41"/>
      <c r="L47" s="42"/>
    </row>
    <row r="48" spans="2:12" x14ac:dyDescent="0.35">
      <c r="B48" s="37"/>
      <c r="C48" s="38"/>
      <c r="D48" s="39"/>
      <c r="E48" s="38"/>
      <c r="F48" s="40"/>
      <c r="G48" s="40"/>
      <c r="H48" s="41"/>
      <c r="I48" s="41"/>
      <c r="J48" s="41"/>
      <c r="K48" s="41"/>
      <c r="L48" s="42"/>
    </row>
    <row r="49" spans="2:12" x14ac:dyDescent="0.35">
      <c r="B49" s="37"/>
      <c r="C49" s="38"/>
      <c r="D49" s="39"/>
      <c r="E49" s="38"/>
      <c r="F49" s="40"/>
      <c r="G49" s="40"/>
      <c r="H49" s="41"/>
      <c r="I49" s="41"/>
      <c r="J49" s="41"/>
      <c r="K49" s="41"/>
      <c r="L49" s="42"/>
    </row>
    <row r="50" spans="2:12" x14ac:dyDescent="0.35">
      <c r="B50" s="37"/>
      <c r="C50" s="38"/>
      <c r="D50" s="39"/>
      <c r="E50" s="38"/>
      <c r="F50" s="40"/>
      <c r="G50" s="40"/>
      <c r="H50" s="41"/>
      <c r="I50" s="41"/>
      <c r="J50" s="41"/>
      <c r="K50" s="41"/>
      <c r="L50" s="42"/>
    </row>
    <row r="51" spans="2:12" x14ac:dyDescent="0.35">
      <c r="B51" s="37"/>
      <c r="C51" s="38"/>
      <c r="D51" s="39"/>
      <c r="E51" s="38"/>
      <c r="F51" s="40"/>
      <c r="G51" s="40"/>
      <c r="H51" s="41"/>
      <c r="I51" s="41"/>
      <c r="J51" s="41"/>
      <c r="K51" s="41"/>
      <c r="L51" s="42"/>
    </row>
    <row r="52" spans="2:12" x14ac:dyDescent="0.35">
      <c r="B52" s="37"/>
      <c r="C52" s="38"/>
      <c r="D52" s="39"/>
      <c r="E52" s="38"/>
      <c r="F52" s="40"/>
      <c r="G52" s="40"/>
      <c r="H52" s="41"/>
      <c r="I52" s="41"/>
      <c r="J52" s="41"/>
      <c r="K52" s="41"/>
      <c r="L52" s="42"/>
    </row>
    <row r="53" spans="2:12" x14ac:dyDescent="0.35">
      <c r="B53" s="37"/>
      <c r="C53" s="38"/>
      <c r="D53" s="39"/>
      <c r="E53" s="38"/>
      <c r="F53" s="40"/>
      <c r="G53" s="40"/>
      <c r="H53" s="41"/>
      <c r="I53" s="41"/>
      <c r="J53" s="41"/>
      <c r="K53" s="41"/>
      <c r="L53" s="42"/>
    </row>
    <row r="54" spans="2:12" x14ac:dyDescent="0.35">
      <c r="B54" s="37"/>
      <c r="C54" s="38"/>
      <c r="D54" s="39"/>
      <c r="E54" s="38"/>
      <c r="F54" s="40"/>
      <c r="G54" s="40"/>
      <c r="H54" s="41"/>
      <c r="I54" s="41"/>
      <c r="J54" s="41"/>
      <c r="K54" s="41"/>
      <c r="L54" s="42"/>
    </row>
    <row r="55" spans="2:12" x14ac:dyDescent="0.35">
      <c r="B55" s="37"/>
      <c r="C55" s="38"/>
      <c r="D55" s="39"/>
      <c r="E55" s="38"/>
      <c r="F55" s="40"/>
      <c r="G55" s="40"/>
      <c r="H55" s="41"/>
      <c r="I55" s="41"/>
      <c r="J55" s="41"/>
      <c r="K55" s="41"/>
      <c r="L55" s="42"/>
    </row>
    <row r="56" spans="2:12" x14ac:dyDescent="0.35">
      <c r="B56" s="37"/>
      <c r="C56" s="38"/>
      <c r="D56" s="39"/>
      <c r="E56" s="38"/>
      <c r="F56" s="40"/>
      <c r="G56" s="40"/>
      <c r="H56" s="41"/>
      <c r="I56" s="41"/>
      <c r="J56" s="41"/>
      <c r="K56" s="41"/>
      <c r="L56" s="42"/>
    </row>
    <row r="57" spans="2:12" x14ac:dyDescent="0.35">
      <c r="B57" s="37"/>
      <c r="C57" s="38"/>
      <c r="D57" s="39"/>
      <c r="E57" s="38"/>
      <c r="F57" s="40"/>
      <c r="G57" s="40"/>
      <c r="H57" s="41"/>
      <c r="I57" s="41"/>
      <c r="J57" s="41"/>
      <c r="K57" s="41"/>
      <c r="L57" s="42"/>
    </row>
    <row r="58" spans="2:12" x14ac:dyDescent="0.35">
      <c r="B58" s="37"/>
      <c r="C58" s="45"/>
      <c r="D58" s="40"/>
      <c r="E58" s="45"/>
      <c r="F58" s="40"/>
      <c r="G58" s="40"/>
      <c r="H58" s="41"/>
      <c r="I58" s="41"/>
      <c r="J58" s="41"/>
      <c r="K58" s="41"/>
      <c r="L58" s="42"/>
    </row>
    <row r="59" spans="2:12" x14ac:dyDescent="0.35">
      <c r="B59" s="94"/>
      <c r="C59" s="47"/>
      <c r="D59" s="48"/>
      <c r="E59" s="47"/>
      <c r="F59" s="48"/>
      <c r="G59" s="48"/>
      <c r="H59" s="46"/>
      <c r="I59" s="46"/>
      <c r="J59" s="46"/>
      <c r="K59" s="46"/>
      <c r="L59" s="49"/>
    </row>
    <row r="60" spans="2:12" x14ac:dyDescent="0.35">
      <c r="B60" s="94"/>
      <c r="C60" s="47"/>
      <c r="D60" s="48"/>
      <c r="E60" s="47"/>
      <c r="F60" s="48"/>
      <c r="G60" s="48"/>
      <c r="H60" s="46"/>
      <c r="I60" s="46"/>
      <c r="J60" s="46"/>
      <c r="K60" s="46"/>
      <c r="L60" s="49"/>
    </row>
  </sheetData>
  <mergeCells count="12">
    <mergeCell ref="M2:P2"/>
    <mergeCell ref="B13:K13"/>
    <mergeCell ref="A1:L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ageMargins left="0.23622047244094491" right="0.23622047244094491" top="0.74803149606299213" bottom="0.74803149606299213" header="0.31496062992125984" footer="0.31496062992125984"/>
  <pageSetup paperSize="9" scale="32" fitToHeight="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"/>
  <sheetViews>
    <sheetView zoomScale="70" zoomScaleNormal="70" workbookViewId="0">
      <selection activeCell="D6" sqref="D6"/>
    </sheetView>
  </sheetViews>
  <sheetFormatPr defaultColWidth="9.1796875" defaultRowHeight="13" x14ac:dyDescent="0.3"/>
  <cols>
    <col min="1" max="1" width="6.453125" style="8" customWidth="1"/>
    <col min="2" max="2" width="23.453125" style="9" customWidth="1"/>
    <col min="3" max="3" width="22" style="8" customWidth="1"/>
    <col min="4" max="4" width="13.26953125" style="8" customWidth="1"/>
    <col min="5" max="5" width="15" style="8" customWidth="1"/>
    <col min="6" max="6" width="16" style="8" customWidth="1"/>
    <col min="7" max="7" width="15.453125" style="8" customWidth="1"/>
    <col min="8" max="8" width="18.7265625" style="8" customWidth="1"/>
    <col min="9" max="9" width="21.453125" style="8" customWidth="1"/>
    <col min="10" max="10" width="15" style="8" customWidth="1"/>
    <col min="11" max="11" width="21" style="8" customWidth="1"/>
    <col min="12" max="12" width="27.1796875" style="8" customWidth="1"/>
    <col min="13" max="13" width="32.1796875" style="8" customWidth="1"/>
    <col min="14" max="14" width="19.453125" style="8" customWidth="1"/>
    <col min="15" max="15" width="17.7265625" style="8" customWidth="1"/>
    <col min="16" max="16" width="25.81640625" style="17" customWidth="1"/>
    <col min="17" max="17" width="10" style="8" bestFit="1" customWidth="1"/>
    <col min="18" max="16384" width="9.1796875" style="8"/>
  </cols>
  <sheetData>
    <row r="1" spans="1:16" ht="47.25" customHeight="1" thickBot="1" x14ac:dyDescent="0.35">
      <c r="A1" s="257" t="s">
        <v>138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</row>
    <row r="2" spans="1:16" ht="48" customHeight="1" thickBot="1" x14ac:dyDescent="0.35">
      <c r="A2" s="10"/>
      <c r="B2" s="11"/>
      <c r="C2" s="11"/>
      <c r="D2" s="11"/>
      <c r="E2" s="11"/>
      <c r="F2" s="11"/>
      <c r="G2" s="12"/>
      <c r="H2" s="258" t="s">
        <v>24</v>
      </c>
      <c r="I2" s="259"/>
      <c r="J2" s="260" t="s">
        <v>23</v>
      </c>
      <c r="K2" s="261"/>
      <c r="L2" s="262"/>
      <c r="M2" s="263" t="s">
        <v>73</v>
      </c>
      <c r="N2" s="261"/>
      <c r="O2" s="261"/>
      <c r="P2" s="264"/>
    </row>
    <row r="3" spans="1:16" ht="93.65" customHeight="1" thickBot="1" x14ac:dyDescent="0.35">
      <c r="A3" s="13" t="s">
        <v>0</v>
      </c>
      <c r="B3" s="11" t="s">
        <v>1</v>
      </c>
      <c r="C3" s="11" t="s">
        <v>22</v>
      </c>
      <c r="D3" s="11" t="s">
        <v>4</v>
      </c>
      <c r="E3" s="11" t="s">
        <v>21</v>
      </c>
      <c r="F3" s="11" t="s">
        <v>20</v>
      </c>
      <c r="G3" s="12" t="s">
        <v>19</v>
      </c>
      <c r="H3" s="14" t="s">
        <v>18</v>
      </c>
      <c r="I3" s="12" t="s">
        <v>17</v>
      </c>
      <c r="J3" s="14" t="s">
        <v>16</v>
      </c>
      <c r="K3" s="11" t="s">
        <v>15</v>
      </c>
      <c r="L3" s="15" t="s">
        <v>14</v>
      </c>
      <c r="M3" s="155" t="s">
        <v>74</v>
      </c>
      <c r="N3" s="127" t="s">
        <v>61</v>
      </c>
      <c r="O3" s="127" t="s">
        <v>60</v>
      </c>
      <c r="P3" s="97" t="s">
        <v>2</v>
      </c>
    </row>
    <row r="4" spans="1:16" ht="20.25" customHeight="1" thickBot="1" x14ac:dyDescent="0.35">
      <c r="A4" s="52">
        <v>1</v>
      </c>
      <c r="B4" s="121">
        <v>2</v>
      </c>
      <c r="C4" s="121">
        <v>3</v>
      </c>
      <c r="D4" s="121">
        <v>4</v>
      </c>
      <c r="E4" s="121">
        <v>5</v>
      </c>
      <c r="F4" s="121">
        <v>6</v>
      </c>
      <c r="G4" s="122">
        <v>7</v>
      </c>
      <c r="H4" s="13">
        <v>8</v>
      </c>
      <c r="I4" s="117">
        <v>9</v>
      </c>
      <c r="J4" s="13">
        <v>10</v>
      </c>
      <c r="K4" s="16">
        <v>11</v>
      </c>
      <c r="L4" s="98">
        <v>12</v>
      </c>
      <c r="M4" s="98">
        <v>13</v>
      </c>
      <c r="N4" s="116">
        <v>14</v>
      </c>
      <c r="O4" s="116">
        <v>15</v>
      </c>
      <c r="P4" s="98">
        <v>16</v>
      </c>
    </row>
    <row r="5" spans="1:16" ht="33" customHeight="1" thickBot="1" x14ac:dyDescent="0.35">
      <c r="A5" s="119">
        <v>1</v>
      </c>
      <c r="B5" s="118" t="s">
        <v>3</v>
      </c>
      <c r="C5" s="22" t="s">
        <v>13</v>
      </c>
      <c r="D5" s="135" t="s">
        <v>90</v>
      </c>
      <c r="E5" s="22" t="s">
        <v>9</v>
      </c>
      <c r="F5" s="22">
        <v>600</v>
      </c>
      <c r="G5" s="24">
        <v>50</v>
      </c>
      <c r="H5" s="120" t="s">
        <v>8</v>
      </c>
      <c r="I5" s="23" t="s">
        <v>12</v>
      </c>
      <c r="J5" s="25" t="s">
        <v>11</v>
      </c>
      <c r="K5" s="22" t="s">
        <v>7</v>
      </c>
      <c r="L5" s="24" t="s">
        <v>10</v>
      </c>
      <c r="M5" s="26"/>
      <c r="N5" s="132">
        <v>0.08</v>
      </c>
      <c r="O5" s="108">
        <f>PRODUCT(M5,N5)</f>
        <v>0.08</v>
      </c>
      <c r="P5" s="99">
        <f>SUM(M5,O5)</f>
        <v>0.08</v>
      </c>
    </row>
    <row r="6" spans="1:16" ht="49.5" customHeight="1" thickBot="1" x14ac:dyDescent="0.35">
      <c r="A6" s="119">
        <v>2</v>
      </c>
      <c r="B6" s="118" t="s">
        <v>99</v>
      </c>
      <c r="C6" s="22" t="s">
        <v>13</v>
      </c>
      <c r="D6" s="135" t="s">
        <v>140</v>
      </c>
      <c r="E6" s="22" t="s">
        <v>102</v>
      </c>
      <c r="F6" s="265" t="s">
        <v>100</v>
      </c>
      <c r="G6" s="266"/>
      <c r="H6" s="120" t="s">
        <v>8</v>
      </c>
      <c r="I6" s="23" t="s">
        <v>101</v>
      </c>
      <c r="J6" s="25" t="s">
        <v>11</v>
      </c>
      <c r="K6" s="22" t="s">
        <v>7</v>
      </c>
      <c r="L6" s="24" t="s">
        <v>5</v>
      </c>
      <c r="M6" s="26"/>
      <c r="N6" s="132">
        <v>0.05</v>
      </c>
      <c r="O6" s="108">
        <f>PRODUCT(M6,N6)</f>
        <v>0.05</v>
      </c>
      <c r="P6" s="99">
        <f>SUM(M6,O6)</f>
        <v>0.05</v>
      </c>
    </row>
    <row r="7" spans="1:16" ht="42.75" customHeight="1" thickBot="1" x14ac:dyDescent="0.35"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96" t="s">
        <v>57</v>
      </c>
      <c r="M7" s="156">
        <f>SUM(M6:M6)</f>
        <v>0</v>
      </c>
      <c r="N7" s="95"/>
      <c r="O7" s="95">
        <f>SUM(O6:O6)</f>
        <v>0.05</v>
      </c>
      <c r="P7" s="95">
        <f>SUM(P6:P6)</f>
        <v>0.05</v>
      </c>
    </row>
  </sheetData>
  <mergeCells count="6">
    <mergeCell ref="B7:K7"/>
    <mergeCell ref="A1:P1"/>
    <mergeCell ref="H2:I2"/>
    <mergeCell ref="J2:L2"/>
    <mergeCell ref="M2:P2"/>
    <mergeCell ref="F6:G6"/>
  </mergeCells>
  <pageMargins left="0.25" right="0.25" top="0.75" bottom="0.75" header="0.3" footer="0.3"/>
  <pageSetup paperSize="9" scale="46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51AD6-8CDD-42AA-AB7C-DA49D4379F79}">
  <sheetPr>
    <pageSetUpPr fitToPage="1"/>
  </sheetPr>
  <dimension ref="A1:R58"/>
  <sheetViews>
    <sheetView zoomScale="89" zoomScaleNormal="89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7" sqref="C17"/>
    </sheetView>
  </sheetViews>
  <sheetFormatPr defaultColWidth="8.81640625" defaultRowHeight="14.5" x14ac:dyDescent="0.35"/>
  <cols>
    <col min="2" max="2" width="42.453125" style="93" customWidth="1"/>
    <col min="3" max="3" width="17.6328125" style="36" customWidth="1"/>
    <col min="4" max="4" width="11.1796875" style="50" customWidth="1"/>
    <col min="5" max="5" width="17" style="50" customWidth="1"/>
    <col min="6" max="6" width="21" style="50" customWidth="1"/>
    <col min="7" max="7" width="21.81640625" customWidth="1"/>
    <col min="8" max="8" width="23.453125" customWidth="1"/>
    <col min="9" max="9" width="24.453125" customWidth="1"/>
    <col min="10" max="10" width="19.81640625" customWidth="1"/>
    <col min="11" max="11" width="15" style="51" customWidth="1"/>
    <col min="12" max="12" width="28" customWidth="1"/>
    <col min="13" max="13" width="25.1796875" customWidth="1"/>
    <col min="14" max="14" width="18.81640625" style="43" customWidth="1"/>
    <col min="15" max="15" width="16.7265625" customWidth="1"/>
    <col min="16" max="16" width="19.453125" style="44" customWidth="1"/>
    <col min="17" max="17" width="20.81640625" customWidth="1"/>
    <col min="18" max="18" width="18.453125" customWidth="1"/>
  </cols>
  <sheetData>
    <row r="1" spans="1:18" s="30" customFormat="1" ht="30.75" customHeight="1" thickBot="1" x14ac:dyDescent="0.4">
      <c r="A1" s="270" t="s">
        <v>139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"/>
      <c r="N1" s="28"/>
      <c r="O1" s="29"/>
      <c r="P1" s="28"/>
    </row>
    <row r="2" spans="1:18" ht="60" customHeight="1" thickBot="1" x14ac:dyDescent="0.4">
      <c r="A2" s="271" t="s">
        <v>0</v>
      </c>
      <c r="B2" s="273" t="s">
        <v>95</v>
      </c>
      <c r="C2" s="275" t="s">
        <v>22</v>
      </c>
      <c r="D2" s="275" t="s">
        <v>91</v>
      </c>
      <c r="E2" s="275" t="s">
        <v>94</v>
      </c>
      <c r="F2" s="277" t="s">
        <v>93</v>
      </c>
      <c r="G2" s="279" t="s">
        <v>41</v>
      </c>
      <c r="H2" s="280"/>
      <c r="I2" s="268" t="s">
        <v>23</v>
      </c>
      <c r="J2" s="268"/>
      <c r="K2" s="268"/>
      <c r="L2" s="269"/>
      <c r="M2" s="267" t="s">
        <v>73</v>
      </c>
      <c r="N2" s="268"/>
      <c r="O2" s="268"/>
      <c r="P2" s="269"/>
      <c r="Q2" s="46"/>
      <c r="R2" s="46"/>
    </row>
    <row r="3" spans="1:18" ht="90" customHeight="1" thickBot="1" x14ac:dyDescent="0.4">
      <c r="A3" s="272"/>
      <c r="B3" s="274"/>
      <c r="C3" s="276"/>
      <c r="D3" s="276"/>
      <c r="E3" s="276"/>
      <c r="F3" s="278"/>
      <c r="G3" s="56" t="s">
        <v>18</v>
      </c>
      <c r="H3" s="57" t="s">
        <v>17</v>
      </c>
      <c r="I3" s="143" t="s">
        <v>17</v>
      </c>
      <c r="J3" s="58" t="s">
        <v>14</v>
      </c>
      <c r="K3" s="58" t="s">
        <v>42</v>
      </c>
      <c r="L3" s="144" t="s">
        <v>43</v>
      </c>
      <c r="M3" s="125" t="s">
        <v>74</v>
      </c>
      <c r="N3" s="128" t="s">
        <v>59</v>
      </c>
      <c r="O3" s="126" t="s">
        <v>60</v>
      </c>
      <c r="P3" s="31" t="s">
        <v>56</v>
      </c>
    </row>
    <row r="4" spans="1:18" s="140" customFormat="1" ht="15" customHeight="1" thickBot="1" x14ac:dyDescent="0.4">
      <c r="A4" s="32">
        <v>1</v>
      </c>
      <c r="B4" s="33">
        <v>2</v>
      </c>
      <c r="C4" s="33">
        <v>3</v>
      </c>
      <c r="D4" s="33">
        <v>4</v>
      </c>
      <c r="E4" s="33">
        <v>6</v>
      </c>
      <c r="F4" s="106">
        <v>7</v>
      </c>
      <c r="G4" s="32">
        <v>8</v>
      </c>
      <c r="H4" s="34">
        <v>9</v>
      </c>
      <c r="I4" s="146">
        <v>10</v>
      </c>
      <c r="J4" s="33">
        <v>11</v>
      </c>
      <c r="K4" s="33">
        <v>12</v>
      </c>
      <c r="L4" s="106">
        <v>13</v>
      </c>
      <c r="M4" s="147">
        <v>14</v>
      </c>
      <c r="N4" s="106">
        <v>15</v>
      </c>
      <c r="O4" s="34">
        <v>16</v>
      </c>
      <c r="P4" s="225">
        <v>17</v>
      </c>
    </row>
    <row r="5" spans="1:18" s="51" customFormat="1" ht="55" customHeight="1" thickBot="1" x14ac:dyDescent="0.4">
      <c r="A5" s="149">
        <v>1</v>
      </c>
      <c r="B5" s="6" t="s">
        <v>145</v>
      </c>
      <c r="C5" s="230" t="s">
        <v>146</v>
      </c>
      <c r="D5" s="230">
        <v>1</v>
      </c>
      <c r="E5" s="230" t="s">
        <v>111</v>
      </c>
      <c r="F5" s="231"/>
      <c r="G5" s="281" t="s">
        <v>112</v>
      </c>
      <c r="H5" s="282"/>
      <c r="I5" s="232"/>
      <c r="J5" s="233" t="s">
        <v>113</v>
      </c>
      <c r="K5" s="150"/>
      <c r="L5" s="151"/>
      <c r="M5" s="152">
        <v>0</v>
      </c>
      <c r="N5" s="166">
        <v>0.23</v>
      </c>
      <c r="O5" s="224">
        <f>PRODUCT(M5,N5)</f>
        <v>0</v>
      </c>
      <c r="P5" s="226">
        <f>SUM(M5,O5)</f>
        <v>0</v>
      </c>
      <c r="Q5" s="223"/>
    </row>
    <row r="6" spans="1:18" ht="56.25" customHeight="1" x14ac:dyDescent="0.35">
      <c r="A6" s="136">
        <v>2</v>
      </c>
      <c r="B6" s="229" t="s">
        <v>98</v>
      </c>
      <c r="C6" s="234" t="s">
        <v>107</v>
      </c>
      <c r="D6" s="234">
        <v>3</v>
      </c>
      <c r="E6" s="233" t="s">
        <v>92</v>
      </c>
      <c r="F6" s="227"/>
      <c r="G6" s="281" t="s">
        <v>112</v>
      </c>
      <c r="H6" s="282"/>
      <c r="I6" s="235"/>
      <c r="J6" s="233" t="s">
        <v>113</v>
      </c>
      <c r="K6" s="35"/>
      <c r="L6" s="145"/>
      <c r="M6" s="148"/>
      <c r="N6" s="131">
        <v>0.23</v>
      </c>
      <c r="O6" s="138"/>
      <c r="P6" s="107"/>
      <c r="Q6" s="141"/>
      <c r="R6" s="141"/>
    </row>
    <row r="7" spans="1:18" ht="56.25" customHeight="1" x14ac:dyDescent="0.35">
      <c r="A7" s="136">
        <v>3</v>
      </c>
      <c r="B7" s="229" t="s">
        <v>143</v>
      </c>
      <c r="C7" s="234" t="s">
        <v>108</v>
      </c>
      <c r="D7" s="234">
        <v>90</v>
      </c>
      <c r="E7" s="233" t="s">
        <v>92</v>
      </c>
      <c r="F7" s="227"/>
      <c r="G7" s="20" t="s">
        <v>29</v>
      </c>
      <c r="H7" s="5" t="s">
        <v>30</v>
      </c>
      <c r="I7" s="235" t="s">
        <v>64</v>
      </c>
      <c r="J7" s="233" t="s">
        <v>49</v>
      </c>
      <c r="K7" s="35" t="s">
        <v>45</v>
      </c>
      <c r="L7" s="145"/>
      <c r="M7" s="148"/>
      <c r="N7" s="131">
        <v>0.23</v>
      </c>
      <c r="O7" s="138"/>
      <c r="P7" s="107"/>
      <c r="Q7" s="141"/>
      <c r="R7" s="141"/>
    </row>
    <row r="8" spans="1:18" ht="56.25" customHeight="1" x14ac:dyDescent="0.35">
      <c r="A8" s="136">
        <v>4</v>
      </c>
      <c r="B8" s="229" t="s">
        <v>142</v>
      </c>
      <c r="C8" s="234" t="s">
        <v>96</v>
      </c>
      <c r="D8" s="234">
        <v>200</v>
      </c>
      <c r="E8" s="233" t="s">
        <v>92</v>
      </c>
      <c r="F8" s="227"/>
      <c r="G8" s="20" t="s">
        <v>29</v>
      </c>
      <c r="H8" s="5" t="s">
        <v>30</v>
      </c>
      <c r="I8" s="235" t="s">
        <v>64</v>
      </c>
      <c r="J8" s="233" t="s">
        <v>49</v>
      </c>
      <c r="K8" s="35" t="s">
        <v>45</v>
      </c>
      <c r="L8" s="145"/>
      <c r="M8" s="148"/>
      <c r="N8" s="131">
        <v>0.23</v>
      </c>
      <c r="O8" s="138"/>
      <c r="P8" s="107"/>
      <c r="Q8" s="141"/>
      <c r="R8" s="141"/>
    </row>
    <row r="9" spans="1:18" ht="39" x14ac:dyDescent="0.35">
      <c r="A9" s="149">
        <v>5</v>
      </c>
      <c r="B9" s="244" t="s">
        <v>144</v>
      </c>
      <c r="C9" s="233" t="s">
        <v>96</v>
      </c>
      <c r="D9" s="234">
        <v>150</v>
      </c>
      <c r="E9" s="233" t="s">
        <v>92</v>
      </c>
      <c r="F9" s="227"/>
      <c r="G9" s="20" t="s">
        <v>29</v>
      </c>
      <c r="H9" s="5" t="s">
        <v>30</v>
      </c>
      <c r="I9" s="235" t="s">
        <v>64</v>
      </c>
      <c r="J9" s="233" t="s">
        <v>49</v>
      </c>
      <c r="K9" s="35" t="s">
        <v>45</v>
      </c>
      <c r="L9" s="145"/>
      <c r="M9" s="148"/>
      <c r="N9" s="131">
        <v>0.23</v>
      </c>
      <c r="O9" s="138"/>
      <c r="P9" s="107"/>
      <c r="Q9" s="141"/>
      <c r="R9" s="141"/>
    </row>
    <row r="10" spans="1:18" ht="55" customHeight="1" x14ac:dyDescent="0.35">
      <c r="A10" s="136">
        <v>6</v>
      </c>
      <c r="B10" s="244" t="s">
        <v>147</v>
      </c>
      <c r="C10" s="234" t="s">
        <v>97</v>
      </c>
      <c r="D10" s="234">
        <v>5</v>
      </c>
      <c r="E10" s="233" t="s">
        <v>92</v>
      </c>
      <c r="F10" s="227"/>
      <c r="G10" s="283" t="s">
        <v>115</v>
      </c>
      <c r="H10" s="284"/>
      <c r="I10" s="20" t="s">
        <v>114</v>
      </c>
      <c r="J10" s="233"/>
      <c r="K10" s="35"/>
      <c r="L10" s="139"/>
      <c r="M10" s="148"/>
      <c r="N10" s="131">
        <v>0.23</v>
      </c>
      <c r="O10" s="138"/>
      <c r="P10" s="107"/>
      <c r="Q10" s="141"/>
      <c r="R10" s="141"/>
    </row>
    <row r="11" spans="1:18" ht="29.5" customHeight="1" thickBot="1" x14ac:dyDescent="0.4">
      <c r="B11" s="256"/>
      <c r="C11" s="256"/>
      <c r="D11" s="256"/>
      <c r="E11" s="256"/>
      <c r="F11" s="256"/>
      <c r="G11" s="256"/>
      <c r="H11" s="256"/>
      <c r="I11" s="256"/>
      <c r="J11" s="256"/>
      <c r="L11" s="123" t="s">
        <v>57</v>
      </c>
      <c r="M11" s="154">
        <f>SUM(M6:M10)</f>
        <v>0</v>
      </c>
      <c r="N11" s="124"/>
      <c r="O11" s="124">
        <f>SUM(O6:O10)</f>
        <v>0</v>
      </c>
      <c r="P11" s="124">
        <f>SUM(P6:P10)</f>
        <v>0</v>
      </c>
      <c r="Q11" s="141"/>
      <c r="R11" s="141"/>
    </row>
    <row r="12" spans="1:18" x14ac:dyDescent="0.35">
      <c r="N12" s="54"/>
      <c r="O12" s="55"/>
    </row>
    <row r="13" spans="1:18" x14ac:dyDescent="0.35">
      <c r="N13" s="54"/>
      <c r="O13" s="55"/>
    </row>
    <row r="14" spans="1:18" x14ac:dyDescent="0.35">
      <c r="B14" s="37"/>
      <c r="C14" s="38"/>
      <c r="D14" s="39"/>
      <c r="E14" s="40"/>
      <c r="F14" s="40"/>
      <c r="G14" s="41"/>
      <c r="H14" s="41"/>
      <c r="I14" s="41"/>
      <c r="J14" s="41"/>
      <c r="K14" s="42"/>
      <c r="N14" s="54"/>
    </row>
    <row r="15" spans="1:18" x14ac:dyDescent="0.35">
      <c r="B15" s="37"/>
      <c r="C15" s="38"/>
      <c r="D15" s="39"/>
      <c r="E15" s="40"/>
      <c r="F15" s="40"/>
      <c r="G15" s="41"/>
      <c r="H15" s="41"/>
      <c r="I15" s="41"/>
      <c r="J15" s="41"/>
      <c r="K15" s="42"/>
    </row>
    <row r="16" spans="1:18" x14ac:dyDescent="0.35">
      <c r="B16" s="37"/>
      <c r="C16" s="38"/>
      <c r="D16" s="39"/>
      <c r="E16" s="40"/>
      <c r="F16" s="40"/>
      <c r="G16" s="41"/>
      <c r="H16" s="41"/>
      <c r="I16" s="41"/>
      <c r="J16" s="41"/>
      <c r="K16" s="42"/>
    </row>
    <row r="19" spans="2:11" x14ac:dyDescent="0.35">
      <c r="B19" s="37"/>
      <c r="C19" s="38"/>
      <c r="D19" s="39"/>
      <c r="E19" s="40"/>
      <c r="F19" s="40"/>
      <c r="G19" s="41"/>
      <c r="H19" s="41"/>
      <c r="I19" s="41"/>
      <c r="J19" s="41"/>
      <c r="K19" s="42"/>
    </row>
    <row r="20" spans="2:11" x14ac:dyDescent="0.35">
      <c r="C20" s="38"/>
      <c r="D20" s="39"/>
      <c r="E20" s="40"/>
      <c r="F20" s="40"/>
      <c r="G20" s="41"/>
      <c r="H20" s="41"/>
      <c r="I20" s="41"/>
      <c r="J20" s="41"/>
      <c r="K20" s="42"/>
    </row>
    <row r="21" spans="2:11" x14ac:dyDescent="0.35">
      <c r="C21" s="38"/>
      <c r="D21" s="39"/>
      <c r="E21" s="40"/>
      <c r="F21" s="40"/>
      <c r="G21" s="41"/>
      <c r="H21" s="41"/>
      <c r="I21" s="41"/>
      <c r="J21" s="41"/>
      <c r="K21" s="42"/>
    </row>
    <row r="22" spans="2:11" x14ac:dyDescent="0.35">
      <c r="B22" s="37"/>
      <c r="C22" s="38"/>
      <c r="D22" s="39"/>
      <c r="E22" s="40"/>
      <c r="F22" s="40"/>
      <c r="G22" s="41"/>
      <c r="H22" s="41"/>
      <c r="I22" s="41"/>
      <c r="J22" s="41"/>
      <c r="K22" s="42"/>
    </row>
    <row r="23" spans="2:11" x14ac:dyDescent="0.35">
      <c r="B23" s="37"/>
      <c r="C23" s="38"/>
      <c r="D23" s="39"/>
      <c r="E23" s="40"/>
      <c r="F23" s="40"/>
      <c r="G23" s="41"/>
      <c r="H23" s="41"/>
      <c r="I23" s="41"/>
      <c r="J23" s="41"/>
      <c r="K23" s="42"/>
    </row>
    <row r="24" spans="2:11" x14ac:dyDescent="0.35">
      <c r="B24" s="37"/>
      <c r="C24" s="38"/>
      <c r="D24" s="39"/>
      <c r="E24" s="40"/>
      <c r="F24" s="40"/>
      <c r="G24" s="41"/>
      <c r="H24" s="41"/>
      <c r="I24" s="41"/>
      <c r="J24" s="41"/>
      <c r="K24" s="42"/>
    </row>
    <row r="25" spans="2:11" x14ac:dyDescent="0.35">
      <c r="B25" s="37"/>
      <c r="C25" s="38"/>
      <c r="D25" s="39"/>
      <c r="E25" s="40"/>
      <c r="F25" s="40"/>
      <c r="G25" s="41"/>
      <c r="H25" s="41"/>
      <c r="I25" s="41"/>
      <c r="J25" s="41"/>
      <c r="K25" s="42"/>
    </row>
    <row r="26" spans="2:11" x14ac:dyDescent="0.35">
      <c r="B26" s="37"/>
      <c r="C26" s="38"/>
      <c r="D26" s="39"/>
      <c r="E26" s="40"/>
      <c r="F26" s="40"/>
      <c r="G26" s="41"/>
      <c r="H26" s="41"/>
      <c r="I26" s="41"/>
      <c r="J26" s="41"/>
      <c r="K26" s="42"/>
    </row>
    <row r="27" spans="2:11" x14ac:dyDescent="0.35">
      <c r="B27" s="37"/>
      <c r="C27" s="38"/>
      <c r="D27" s="39"/>
      <c r="E27" s="40"/>
      <c r="F27" s="40"/>
      <c r="G27" s="41"/>
      <c r="H27" s="41"/>
      <c r="I27" s="41"/>
      <c r="J27" s="41"/>
      <c r="K27" s="42"/>
    </row>
    <row r="28" spans="2:11" x14ac:dyDescent="0.35">
      <c r="B28" s="37"/>
      <c r="C28" s="38"/>
      <c r="D28" s="39"/>
      <c r="E28" s="40"/>
      <c r="F28" s="40"/>
      <c r="G28" s="41"/>
      <c r="H28" s="41"/>
      <c r="I28" s="41"/>
      <c r="J28" s="41"/>
      <c r="K28" s="42"/>
    </row>
    <row r="29" spans="2:11" x14ac:dyDescent="0.35">
      <c r="B29" s="37"/>
      <c r="C29" s="38"/>
      <c r="D29" s="39"/>
      <c r="E29" s="40"/>
      <c r="F29" s="40"/>
      <c r="G29" s="41"/>
      <c r="H29" s="41"/>
      <c r="I29" s="41"/>
      <c r="J29" s="41"/>
      <c r="K29" s="42"/>
    </row>
    <row r="30" spans="2:11" x14ac:dyDescent="0.35">
      <c r="B30" s="37"/>
      <c r="C30" s="38"/>
      <c r="D30" s="39"/>
      <c r="E30" s="40"/>
      <c r="F30" s="40"/>
      <c r="G30" s="41"/>
      <c r="H30" s="41"/>
      <c r="I30" s="41"/>
      <c r="J30" s="41"/>
      <c r="K30" s="42"/>
    </row>
    <row r="31" spans="2:11" x14ac:dyDescent="0.35">
      <c r="B31" s="37"/>
      <c r="C31" s="38"/>
      <c r="D31" s="39"/>
      <c r="E31" s="40"/>
      <c r="F31" s="40"/>
      <c r="G31" s="41"/>
      <c r="H31" s="41"/>
      <c r="I31" s="41"/>
      <c r="J31" s="41"/>
      <c r="K31" s="42"/>
    </row>
    <row r="32" spans="2:11" x14ac:dyDescent="0.35">
      <c r="B32" s="37"/>
      <c r="C32" s="38"/>
      <c r="D32" s="39"/>
      <c r="E32" s="40"/>
      <c r="F32" s="40"/>
      <c r="G32" s="41"/>
      <c r="H32" s="41"/>
      <c r="I32" s="41"/>
      <c r="J32" s="41"/>
      <c r="K32" s="42"/>
    </row>
    <row r="33" spans="2:11" x14ac:dyDescent="0.35">
      <c r="B33" s="37"/>
      <c r="C33" s="38"/>
      <c r="D33" s="39"/>
      <c r="E33" s="213"/>
      <c r="F33" s="40"/>
      <c r="G33" s="41"/>
      <c r="H33" s="41"/>
      <c r="I33" s="41"/>
      <c r="J33" s="41"/>
      <c r="K33" s="42"/>
    </row>
    <row r="34" spans="2:11" x14ac:dyDescent="0.35">
      <c r="B34" s="37"/>
      <c r="C34" s="38"/>
      <c r="D34" s="39"/>
      <c r="E34" s="40"/>
      <c r="F34" s="40"/>
      <c r="G34" s="41"/>
      <c r="H34" s="41"/>
      <c r="I34" s="41"/>
      <c r="J34" s="41"/>
      <c r="K34" s="42"/>
    </row>
    <row r="35" spans="2:11" x14ac:dyDescent="0.35">
      <c r="B35" s="37"/>
      <c r="C35" s="38"/>
      <c r="D35" s="39"/>
      <c r="E35" s="40"/>
      <c r="F35" s="40"/>
      <c r="G35" s="41"/>
      <c r="H35" s="41"/>
      <c r="I35" s="41"/>
      <c r="J35" s="41"/>
      <c r="K35" s="42"/>
    </row>
    <row r="36" spans="2:11" x14ac:dyDescent="0.35">
      <c r="B36" s="37"/>
      <c r="C36" s="38"/>
      <c r="D36" s="39"/>
      <c r="E36" s="40"/>
      <c r="F36" s="40"/>
      <c r="G36" s="41"/>
      <c r="H36" s="41"/>
      <c r="I36" s="41"/>
      <c r="J36" s="41"/>
      <c r="K36" s="42"/>
    </row>
    <row r="37" spans="2:11" x14ac:dyDescent="0.35">
      <c r="B37" s="37"/>
      <c r="C37" s="38"/>
      <c r="D37" s="39"/>
      <c r="E37" s="40"/>
      <c r="F37" s="40"/>
      <c r="G37" s="41"/>
      <c r="H37" s="41"/>
      <c r="I37" s="41"/>
      <c r="J37" s="41"/>
      <c r="K37" s="42"/>
    </row>
    <row r="38" spans="2:11" x14ac:dyDescent="0.35">
      <c r="B38" s="37"/>
      <c r="C38" s="38"/>
      <c r="D38" s="39"/>
      <c r="E38" s="40"/>
      <c r="F38" s="40"/>
      <c r="G38" s="41"/>
      <c r="H38" s="41"/>
      <c r="I38" s="41"/>
      <c r="J38" s="41"/>
      <c r="K38" s="42"/>
    </row>
    <row r="39" spans="2:11" x14ac:dyDescent="0.35">
      <c r="B39" s="37"/>
      <c r="C39" s="38"/>
      <c r="D39" s="39"/>
      <c r="E39" s="40"/>
      <c r="F39" s="40"/>
      <c r="G39" s="41"/>
      <c r="H39" s="41"/>
      <c r="I39" s="41"/>
      <c r="J39" s="41"/>
      <c r="K39" s="42"/>
    </row>
    <row r="40" spans="2:11" x14ac:dyDescent="0.35">
      <c r="B40" s="37"/>
      <c r="C40" s="38"/>
      <c r="D40" s="39"/>
      <c r="E40" s="40"/>
      <c r="F40" s="40"/>
      <c r="G40" s="41"/>
      <c r="H40" s="41"/>
      <c r="I40" s="41"/>
      <c r="J40" s="41"/>
      <c r="K40" s="42"/>
    </row>
    <row r="41" spans="2:11" x14ac:dyDescent="0.35">
      <c r="B41" s="37"/>
      <c r="C41" s="38"/>
      <c r="D41" s="39"/>
      <c r="E41" s="40"/>
      <c r="F41" s="40"/>
      <c r="G41" s="41"/>
      <c r="H41" s="41"/>
      <c r="I41" s="41"/>
      <c r="J41" s="41"/>
      <c r="K41" s="42"/>
    </row>
    <row r="42" spans="2:11" x14ac:dyDescent="0.35">
      <c r="B42" s="37"/>
      <c r="C42" s="38"/>
      <c r="D42" s="39"/>
      <c r="E42" s="40"/>
      <c r="F42" s="40"/>
      <c r="G42" s="41"/>
      <c r="H42" s="41"/>
      <c r="I42" s="41"/>
      <c r="J42" s="41"/>
      <c r="K42" s="42"/>
    </row>
    <row r="43" spans="2:11" x14ac:dyDescent="0.35">
      <c r="B43" s="37"/>
      <c r="C43" s="38"/>
      <c r="D43" s="39"/>
      <c r="E43" s="40"/>
      <c r="F43" s="40"/>
      <c r="G43" s="41"/>
      <c r="H43" s="41"/>
      <c r="I43" s="41"/>
      <c r="J43" s="41"/>
      <c r="K43" s="42"/>
    </row>
    <row r="44" spans="2:11" x14ac:dyDescent="0.35">
      <c r="B44" s="37"/>
      <c r="C44" s="38"/>
      <c r="D44" s="39"/>
      <c r="E44" s="40"/>
      <c r="F44" s="40"/>
      <c r="G44" s="41"/>
      <c r="H44" s="41"/>
      <c r="I44" s="41"/>
      <c r="J44" s="41"/>
      <c r="K44" s="42"/>
    </row>
    <row r="45" spans="2:11" x14ac:dyDescent="0.35">
      <c r="B45" s="37"/>
      <c r="C45" s="38"/>
      <c r="D45" s="39"/>
      <c r="E45" s="40"/>
      <c r="F45" s="40"/>
      <c r="G45" s="41"/>
      <c r="H45" s="41"/>
      <c r="I45" s="41"/>
      <c r="J45" s="41"/>
      <c r="K45" s="42"/>
    </row>
    <row r="46" spans="2:11" x14ac:dyDescent="0.35">
      <c r="B46" s="37"/>
      <c r="C46" s="38"/>
      <c r="D46" s="39"/>
      <c r="E46" s="40"/>
      <c r="F46" s="40"/>
      <c r="G46" s="41"/>
      <c r="H46" s="41"/>
      <c r="I46" s="41"/>
      <c r="J46" s="41"/>
      <c r="K46" s="42"/>
    </row>
    <row r="47" spans="2:11" x14ac:dyDescent="0.35">
      <c r="B47" s="37"/>
      <c r="C47" s="38"/>
      <c r="D47" s="39"/>
      <c r="E47" s="40"/>
      <c r="F47" s="40"/>
      <c r="G47" s="41"/>
      <c r="H47" s="41"/>
      <c r="I47" s="41"/>
      <c r="J47" s="41"/>
      <c r="K47" s="42"/>
    </row>
    <row r="48" spans="2:11" x14ac:dyDescent="0.35">
      <c r="B48" s="37"/>
      <c r="C48" s="38"/>
      <c r="D48" s="39"/>
      <c r="E48" s="40"/>
      <c r="F48" s="40"/>
      <c r="G48" s="41"/>
      <c r="H48" s="41"/>
      <c r="I48" s="41"/>
      <c r="J48" s="41"/>
      <c r="K48" s="42"/>
    </row>
    <row r="49" spans="2:11" x14ac:dyDescent="0.35">
      <c r="B49" s="37"/>
      <c r="C49" s="38"/>
      <c r="D49" s="39"/>
      <c r="E49" s="40"/>
      <c r="F49" s="40"/>
      <c r="G49" s="41"/>
      <c r="H49" s="41"/>
      <c r="I49" s="41"/>
      <c r="J49" s="41"/>
      <c r="K49" s="42"/>
    </row>
    <row r="50" spans="2:11" x14ac:dyDescent="0.35">
      <c r="B50" s="37"/>
      <c r="C50" s="38"/>
      <c r="D50" s="39"/>
      <c r="E50" s="40"/>
      <c r="F50" s="40"/>
      <c r="G50" s="41"/>
      <c r="H50" s="41"/>
      <c r="I50" s="41"/>
      <c r="J50" s="41"/>
      <c r="K50" s="42"/>
    </row>
    <row r="51" spans="2:11" x14ac:dyDescent="0.35">
      <c r="B51" s="37"/>
      <c r="C51" s="38"/>
      <c r="D51" s="39"/>
      <c r="E51" s="40"/>
      <c r="F51" s="40"/>
      <c r="G51" s="41"/>
      <c r="H51" s="41"/>
      <c r="I51" s="41"/>
      <c r="J51" s="41"/>
      <c r="K51" s="42"/>
    </row>
    <row r="52" spans="2:11" x14ac:dyDescent="0.35">
      <c r="B52" s="37"/>
      <c r="C52" s="38"/>
      <c r="D52" s="39"/>
      <c r="E52" s="40"/>
      <c r="F52" s="40"/>
      <c r="G52" s="41"/>
      <c r="H52" s="41"/>
      <c r="I52" s="41"/>
      <c r="J52" s="41"/>
      <c r="K52" s="42"/>
    </row>
    <row r="53" spans="2:11" x14ac:dyDescent="0.35">
      <c r="B53" s="37"/>
      <c r="C53" s="38"/>
      <c r="D53" s="39"/>
      <c r="E53" s="40"/>
      <c r="F53" s="40"/>
      <c r="G53" s="41"/>
      <c r="H53" s="41"/>
      <c r="I53" s="41"/>
      <c r="J53" s="41"/>
      <c r="K53" s="42"/>
    </row>
    <row r="54" spans="2:11" x14ac:dyDescent="0.35">
      <c r="B54" s="37"/>
      <c r="C54" s="38"/>
      <c r="D54" s="39"/>
      <c r="E54" s="40"/>
      <c r="F54" s="40"/>
      <c r="G54" s="41"/>
      <c r="H54" s="41"/>
      <c r="I54" s="41"/>
      <c r="J54" s="41"/>
      <c r="K54" s="42"/>
    </row>
    <row r="55" spans="2:11" x14ac:dyDescent="0.35">
      <c r="B55" s="37"/>
      <c r="C55" s="38"/>
      <c r="D55" s="39"/>
      <c r="E55" s="40"/>
      <c r="F55" s="40"/>
      <c r="G55" s="41"/>
      <c r="H55" s="41"/>
      <c r="I55" s="41"/>
      <c r="J55" s="41"/>
      <c r="K55" s="42"/>
    </row>
    <row r="56" spans="2:11" x14ac:dyDescent="0.35">
      <c r="B56" s="37"/>
      <c r="C56" s="45"/>
      <c r="D56" s="40"/>
      <c r="E56" s="40"/>
      <c r="F56" s="40"/>
      <c r="G56" s="41"/>
      <c r="H56" s="41"/>
      <c r="I56" s="41"/>
      <c r="J56" s="41"/>
      <c r="K56" s="42"/>
    </row>
    <row r="57" spans="2:11" x14ac:dyDescent="0.35">
      <c r="B57" s="94"/>
      <c r="C57" s="47"/>
      <c r="D57" s="48"/>
      <c r="E57" s="48"/>
      <c r="F57" s="48"/>
      <c r="G57" s="46"/>
      <c r="H57" s="46"/>
      <c r="I57" s="46"/>
      <c r="J57" s="46"/>
      <c r="K57" s="49"/>
    </row>
    <row r="58" spans="2:11" x14ac:dyDescent="0.35">
      <c r="B58" s="94"/>
      <c r="C58" s="47"/>
      <c r="D58" s="48"/>
      <c r="E58" s="48"/>
      <c r="F58" s="48"/>
      <c r="G58" s="46"/>
      <c r="H58" s="46"/>
      <c r="I58" s="46"/>
      <c r="J58" s="46"/>
      <c r="K58" s="49"/>
    </row>
  </sheetData>
  <mergeCells count="14">
    <mergeCell ref="M2:P2"/>
    <mergeCell ref="B11:J11"/>
    <mergeCell ref="A1:L1"/>
    <mergeCell ref="A2:A3"/>
    <mergeCell ref="B2:B3"/>
    <mergeCell ref="C2:C3"/>
    <mergeCell ref="D2:D3"/>
    <mergeCell ref="E2:E3"/>
    <mergeCell ref="F2:F3"/>
    <mergeCell ref="G2:H2"/>
    <mergeCell ref="I2:L2"/>
    <mergeCell ref="G5:H5"/>
    <mergeCell ref="G6:H6"/>
    <mergeCell ref="G10:H10"/>
  </mergeCells>
  <pageMargins left="0.23622047244094491" right="0.23622047244094491" top="0.74803149606299213" bottom="0.74803149606299213" header="0.31496062992125984" footer="0.31496062992125984"/>
  <pageSetup paperSize="9" scale="40" fitToHeight="0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7"/>
  <sheetViews>
    <sheetView view="pageBreakPreview" zoomScale="60" zoomScaleNormal="190" workbookViewId="0">
      <selection activeCell="A2" sqref="A2:P2"/>
    </sheetView>
  </sheetViews>
  <sheetFormatPr defaultColWidth="8.81640625" defaultRowHeight="14.5" x14ac:dyDescent="0.35"/>
  <cols>
    <col min="2" max="2" width="19.26953125" customWidth="1"/>
    <col min="3" max="3" width="19" customWidth="1"/>
    <col min="4" max="4" width="17.7265625" customWidth="1"/>
    <col min="5" max="5" width="21.453125" customWidth="1"/>
    <col min="6" max="6" width="16" customWidth="1"/>
    <col min="7" max="7" width="21.26953125" customWidth="1"/>
    <col min="8" max="8" width="14.453125" customWidth="1"/>
    <col min="9" max="9" width="19.453125" customWidth="1"/>
    <col min="10" max="10" width="14.7265625" customWidth="1"/>
    <col min="11" max="11" width="17.81640625" style="1" customWidth="1"/>
    <col min="12" max="13" width="18.453125" customWidth="1"/>
    <col min="14" max="14" width="18.7265625" customWidth="1"/>
    <col min="15" max="15" width="15.453125" customWidth="1"/>
    <col min="16" max="16" width="21.1796875" customWidth="1"/>
    <col min="17" max="17" width="33.453125" customWidth="1"/>
  </cols>
  <sheetData>
    <row r="1" spans="1:17" ht="45.75" customHeight="1" thickBot="1" x14ac:dyDescent="0.4">
      <c r="A1" s="288" t="s">
        <v>141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90"/>
      <c r="Q1" s="2"/>
    </row>
    <row r="2" spans="1:17" ht="26.25" customHeight="1" thickBot="1" x14ac:dyDescent="0.4">
      <c r="A2" s="288" t="s">
        <v>25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90"/>
      <c r="Q2" s="2"/>
    </row>
    <row r="3" spans="1:17" s="4" customFormat="1" ht="30" customHeight="1" thickBot="1" x14ac:dyDescent="0.4">
      <c r="A3" s="294"/>
      <c r="B3" s="295"/>
      <c r="C3" s="295"/>
      <c r="D3" s="295"/>
      <c r="E3" s="295"/>
      <c r="F3" s="295"/>
      <c r="G3" s="295"/>
      <c r="H3" s="288" t="s">
        <v>24</v>
      </c>
      <c r="I3" s="290"/>
      <c r="J3" s="297" t="s">
        <v>23</v>
      </c>
      <c r="K3" s="298"/>
      <c r="L3" s="299"/>
      <c r="M3" s="294" t="s">
        <v>73</v>
      </c>
      <c r="N3" s="295"/>
      <c r="O3" s="295"/>
      <c r="P3" s="296"/>
    </row>
    <row r="4" spans="1:17" ht="98.25" customHeight="1" thickBot="1" x14ac:dyDescent="0.4">
      <c r="A4" s="59" t="s">
        <v>0</v>
      </c>
      <c r="B4" s="18" t="s">
        <v>1</v>
      </c>
      <c r="C4" s="18" t="s">
        <v>22</v>
      </c>
      <c r="D4" s="18" t="s">
        <v>4</v>
      </c>
      <c r="E4" s="18" t="s">
        <v>21</v>
      </c>
      <c r="F4" s="18" t="s">
        <v>20</v>
      </c>
      <c r="G4" s="60" t="s">
        <v>26</v>
      </c>
      <c r="H4" s="61" t="s">
        <v>18</v>
      </c>
      <c r="I4" s="62" t="s">
        <v>17</v>
      </c>
      <c r="J4" s="63" t="s">
        <v>16</v>
      </c>
      <c r="K4" s="64" t="s">
        <v>15</v>
      </c>
      <c r="L4" s="65" t="s">
        <v>14</v>
      </c>
      <c r="M4" s="155" t="s">
        <v>74</v>
      </c>
      <c r="N4" s="129" t="s">
        <v>59</v>
      </c>
      <c r="O4" s="64" t="s">
        <v>62</v>
      </c>
      <c r="P4" s="65" t="s">
        <v>2</v>
      </c>
    </row>
    <row r="5" spans="1:17" ht="15" thickBot="1" x14ac:dyDescent="0.4">
      <c r="A5" s="66">
        <v>1</v>
      </c>
      <c r="B5" s="67">
        <v>2</v>
      </c>
      <c r="C5" s="68">
        <v>3</v>
      </c>
      <c r="D5" s="67">
        <v>4</v>
      </c>
      <c r="E5" s="68">
        <v>5</v>
      </c>
      <c r="F5" s="67">
        <v>6</v>
      </c>
      <c r="G5" s="68">
        <v>7</v>
      </c>
      <c r="H5" s="67">
        <v>8</v>
      </c>
      <c r="I5" s="69">
        <v>9</v>
      </c>
      <c r="J5" s="70">
        <v>10</v>
      </c>
      <c r="K5" s="71">
        <v>11</v>
      </c>
      <c r="L5" s="72">
        <v>12</v>
      </c>
      <c r="M5" s="100">
        <v>13</v>
      </c>
      <c r="N5" s="84">
        <v>14</v>
      </c>
      <c r="O5" s="71">
        <v>15</v>
      </c>
      <c r="P5" s="72">
        <v>16</v>
      </c>
    </row>
    <row r="6" spans="1:17" ht="15" thickBot="1" x14ac:dyDescent="0.4">
      <c r="A6" s="237"/>
      <c r="B6" s="238"/>
      <c r="C6" s="238"/>
      <c r="D6" s="238"/>
      <c r="E6" s="238"/>
      <c r="F6" s="238"/>
      <c r="G6" s="238"/>
      <c r="H6" s="237"/>
      <c r="I6" s="238"/>
      <c r="J6" s="239"/>
      <c r="K6" s="228"/>
      <c r="L6" s="240"/>
      <c r="M6" s="59"/>
      <c r="N6" s="241"/>
      <c r="O6" s="242"/>
      <c r="P6" s="243"/>
    </row>
    <row r="7" spans="1:17" ht="52.5" thickBot="1" x14ac:dyDescent="0.4">
      <c r="A7" s="73">
        <v>1</v>
      </c>
      <c r="B7" s="74" t="s">
        <v>109</v>
      </c>
      <c r="C7" s="7" t="s">
        <v>63</v>
      </c>
      <c r="D7" s="75" t="s">
        <v>110</v>
      </c>
      <c r="E7" s="7" t="s">
        <v>28</v>
      </c>
      <c r="F7" s="7">
        <v>2500</v>
      </c>
      <c r="G7" s="53">
        <v>120</v>
      </c>
      <c r="H7" s="76" t="s">
        <v>29</v>
      </c>
      <c r="I7" s="53" t="s">
        <v>30</v>
      </c>
      <c r="J7" s="76" t="s">
        <v>11</v>
      </c>
      <c r="K7" s="77" t="s">
        <v>31</v>
      </c>
      <c r="L7" s="78" t="s">
        <v>32</v>
      </c>
      <c r="M7" s="111"/>
      <c r="N7" s="133">
        <v>0.05</v>
      </c>
      <c r="O7" s="101">
        <f>PRODUCT(M7,N7)</f>
        <v>0.05</v>
      </c>
      <c r="P7" s="112">
        <f>SUM(M7,O7)</f>
        <v>0.05</v>
      </c>
    </row>
    <row r="8" spans="1:17" ht="41.25" customHeight="1" thickBot="1" x14ac:dyDescent="0.4">
      <c r="A8" s="236"/>
      <c r="B8" s="6"/>
      <c r="C8" s="6"/>
      <c r="D8" s="6"/>
      <c r="E8" s="6"/>
      <c r="F8" s="79"/>
      <c r="G8" s="79"/>
      <c r="H8" s="6"/>
      <c r="I8" s="6"/>
      <c r="J8" s="6"/>
      <c r="K8" s="80"/>
      <c r="L8" s="105" t="s">
        <v>57</v>
      </c>
      <c r="M8" s="105">
        <f>SUM(M7:M7)</f>
        <v>0</v>
      </c>
      <c r="N8" s="220"/>
      <c r="O8" s="109">
        <f>SUM(O7:O7)</f>
        <v>0.05</v>
      </c>
      <c r="P8" s="110">
        <f>SUM(P7:P7)</f>
        <v>0.05</v>
      </c>
      <c r="Q8" s="3"/>
    </row>
    <row r="9" spans="1:17" ht="38.25" hidden="1" customHeight="1" thickBot="1" x14ac:dyDescent="0.4">
      <c r="A9" s="294" t="s">
        <v>33</v>
      </c>
      <c r="B9" s="295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5"/>
      <c r="P9" s="296"/>
    </row>
    <row r="10" spans="1:17" ht="36" hidden="1" customHeight="1" thickBot="1" x14ac:dyDescent="0.4">
      <c r="A10" s="6"/>
      <c r="B10" s="81"/>
      <c r="C10" s="81"/>
      <c r="D10" s="81"/>
      <c r="E10" s="81"/>
      <c r="F10" s="81"/>
      <c r="G10" s="81"/>
      <c r="H10" s="288" t="s">
        <v>24</v>
      </c>
      <c r="I10" s="290"/>
      <c r="J10" s="291" t="s">
        <v>23</v>
      </c>
      <c r="K10" s="292"/>
      <c r="L10" s="293"/>
      <c r="M10" s="294" t="s">
        <v>73</v>
      </c>
      <c r="N10" s="295"/>
      <c r="O10" s="295"/>
      <c r="P10" s="296"/>
    </row>
    <row r="11" spans="1:17" ht="91.5" hidden="1" thickBot="1" x14ac:dyDescent="0.4">
      <c r="A11" s="82" t="s">
        <v>0</v>
      </c>
      <c r="B11" s="64" t="s">
        <v>1</v>
      </c>
      <c r="C11" s="64" t="s">
        <v>34</v>
      </c>
      <c r="D11" s="64" t="s">
        <v>4</v>
      </c>
      <c r="E11" s="64" t="s">
        <v>21</v>
      </c>
      <c r="F11" s="64" t="s">
        <v>20</v>
      </c>
      <c r="G11" s="65" t="s">
        <v>26</v>
      </c>
      <c r="H11" s="61" t="s">
        <v>18</v>
      </c>
      <c r="I11" s="60" t="s">
        <v>17</v>
      </c>
      <c r="J11" s="63" t="s">
        <v>16</v>
      </c>
      <c r="K11" s="64" t="s">
        <v>15</v>
      </c>
      <c r="L11" s="65" t="s">
        <v>14</v>
      </c>
      <c r="M11" s="155" t="s">
        <v>76</v>
      </c>
      <c r="N11" s="129" t="s">
        <v>59</v>
      </c>
      <c r="O11" s="64" t="s">
        <v>60</v>
      </c>
      <c r="P11" s="130" t="s">
        <v>2</v>
      </c>
    </row>
    <row r="12" spans="1:17" ht="15" hidden="1" thickBot="1" x14ac:dyDescent="0.4">
      <c r="A12" s="70">
        <v>1</v>
      </c>
      <c r="B12" s="83">
        <v>2</v>
      </c>
      <c r="C12" s="83">
        <v>3</v>
      </c>
      <c r="D12" s="84">
        <v>4</v>
      </c>
      <c r="E12" s="67">
        <v>5</v>
      </c>
      <c r="F12" s="85">
        <v>6</v>
      </c>
      <c r="G12" s="84">
        <v>7</v>
      </c>
      <c r="H12" s="70">
        <v>8</v>
      </c>
      <c r="I12" s="72">
        <v>9</v>
      </c>
      <c r="J12" s="70">
        <v>10</v>
      </c>
      <c r="K12" s="71">
        <v>11</v>
      </c>
      <c r="L12" s="72">
        <v>12</v>
      </c>
      <c r="M12" s="102">
        <v>13</v>
      </c>
      <c r="N12" s="68">
        <v>14</v>
      </c>
      <c r="O12" s="71">
        <v>15</v>
      </c>
      <c r="P12" s="72">
        <v>16</v>
      </c>
    </row>
    <row r="13" spans="1:17" ht="74.25" hidden="1" customHeight="1" x14ac:dyDescent="0.35">
      <c r="A13" s="21">
        <v>1</v>
      </c>
      <c r="B13" s="88" t="s">
        <v>52</v>
      </c>
      <c r="C13" s="89" t="s">
        <v>35</v>
      </c>
      <c r="D13" s="87" t="s">
        <v>50</v>
      </c>
      <c r="E13" s="19" t="s">
        <v>39</v>
      </c>
      <c r="F13" s="285" t="s">
        <v>37</v>
      </c>
      <c r="G13" s="286"/>
      <c r="H13" s="287" t="s">
        <v>8</v>
      </c>
      <c r="I13" s="286"/>
      <c r="J13" s="90" t="s">
        <v>36</v>
      </c>
      <c r="K13" s="91"/>
      <c r="L13" s="5" t="s">
        <v>5</v>
      </c>
      <c r="M13" s="104">
        <v>6000</v>
      </c>
      <c r="N13" s="134">
        <v>0.08</v>
      </c>
      <c r="O13" s="113">
        <f>PRODUCT(M13,N13)</f>
        <v>480</v>
      </c>
      <c r="P13" s="103">
        <f>SUM(M13,O13)</f>
        <v>6480</v>
      </c>
      <c r="Q13" s="153"/>
    </row>
    <row r="14" spans="1:17" ht="74.25" hidden="1" customHeight="1" x14ac:dyDescent="0.35">
      <c r="A14" s="86">
        <v>2</v>
      </c>
      <c r="B14" s="88" t="s">
        <v>53</v>
      </c>
      <c r="C14" s="89" t="s">
        <v>40</v>
      </c>
      <c r="D14" s="87" t="s">
        <v>51</v>
      </c>
      <c r="E14" s="19" t="s">
        <v>39</v>
      </c>
      <c r="F14" s="285" t="s">
        <v>37</v>
      </c>
      <c r="G14" s="286"/>
      <c r="H14" s="287" t="s">
        <v>8</v>
      </c>
      <c r="I14" s="286"/>
      <c r="J14" s="90" t="s">
        <v>6</v>
      </c>
      <c r="K14" s="91"/>
      <c r="L14" s="5" t="s">
        <v>5</v>
      </c>
      <c r="M14" s="104">
        <v>3200</v>
      </c>
      <c r="N14" s="134">
        <v>0.08</v>
      </c>
      <c r="O14" s="113">
        <f t="shared" ref="O14:O16" si="0">PRODUCT(M14,N14)</f>
        <v>256</v>
      </c>
      <c r="P14" s="103">
        <f t="shared" ref="P14:P16" si="1">SUM(M14,O14)</f>
        <v>3456</v>
      </c>
      <c r="Q14" s="153"/>
    </row>
    <row r="15" spans="1:17" ht="71.25" hidden="1" customHeight="1" x14ac:dyDescent="0.35">
      <c r="A15" s="86">
        <v>3</v>
      </c>
      <c r="B15" s="88" t="s">
        <v>54</v>
      </c>
      <c r="C15" s="89" t="s">
        <v>35</v>
      </c>
      <c r="D15" s="87" t="s">
        <v>50</v>
      </c>
      <c r="E15" s="19" t="s">
        <v>39</v>
      </c>
      <c r="F15" s="285" t="s">
        <v>38</v>
      </c>
      <c r="G15" s="286"/>
      <c r="H15" s="287" t="s">
        <v>8</v>
      </c>
      <c r="I15" s="286"/>
      <c r="J15" s="20" t="s">
        <v>36</v>
      </c>
      <c r="K15" s="91"/>
      <c r="L15" s="5" t="s">
        <v>5</v>
      </c>
      <c r="M15" s="104">
        <v>9000</v>
      </c>
      <c r="N15" s="134">
        <v>0.08</v>
      </c>
      <c r="O15" s="113">
        <f t="shared" si="0"/>
        <v>720</v>
      </c>
      <c r="P15" s="103">
        <f t="shared" si="1"/>
        <v>9720</v>
      </c>
      <c r="Q15" s="153"/>
    </row>
    <row r="16" spans="1:17" ht="71.25" hidden="1" customHeight="1" thickBot="1" x14ac:dyDescent="0.4">
      <c r="A16" s="92">
        <v>4</v>
      </c>
      <c r="B16" s="88" t="s">
        <v>55</v>
      </c>
      <c r="C16" s="89" t="s">
        <v>40</v>
      </c>
      <c r="D16" s="87" t="s">
        <v>51</v>
      </c>
      <c r="E16" s="19" t="s">
        <v>39</v>
      </c>
      <c r="F16" s="285" t="s">
        <v>38</v>
      </c>
      <c r="G16" s="286"/>
      <c r="H16" s="287" t="s">
        <v>8</v>
      </c>
      <c r="I16" s="286"/>
      <c r="J16" s="20" t="s">
        <v>6</v>
      </c>
      <c r="K16" s="91"/>
      <c r="L16" s="5" t="s">
        <v>5</v>
      </c>
      <c r="M16" s="104">
        <v>5600</v>
      </c>
      <c r="N16" s="134">
        <v>0.08</v>
      </c>
      <c r="O16" s="113">
        <f t="shared" si="0"/>
        <v>448</v>
      </c>
      <c r="P16" s="103">
        <f t="shared" si="1"/>
        <v>6048</v>
      </c>
      <c r="Q16" s="153"/>
    </row>
    <row r="17" spans="1:17" ht="43.5" hidden="1" customHeight="1" thickBot="1" x14ac:dyDescent="0.4">
      <c r="A17" s="6"/>
      <c r="B17" s="256" t="s">
        <v>58</v>
      </c>
      <c r="C17" s="256"/>
      <c r="D17" s="256"/>
      <c r="E17" s="256"/>
      <c r="F17" s="256"/>
      <c r="G17" s="256"/>
      <c r="H17" s="256"/>
      <c r="I17" s="256"/>
      <c r="J17" s="256"/>
      <c r="K17" s="256"/>
      <c r="L17" s="80" t="s">
        <v>57</v>
      </c>
      <c r="M17" s="137">
        <f>SUM(M13:M16)</f>
        <v>23800</v>
      </c>
      <c r="N17" s="114"/>
      <c r="O17" s="115">
        <f>SUM(O13:O16)</f>
        <v>1904</v>
      </c>
      <c r="P17" s="114">
        <f>SUM(P13:P16)</f>
        <v>25704</v>
      </c>
      <c r="Q17" s="153"/>
    </row>
  </sheetData>
  <mergeCells count="19">
    <mergeCell ref="B17:K17"/>
    <mergeCell ref="H14:I14"/>
    <mergeCell ref="H16:I16"/>
    <mergeCell ref="F15:G15"/>
    <mergeCell ref="F16:G16"/>
    <mergeCell ref="A1:P1"/>
    <mergeCell ref="A3:G3"/>
    <mergeCell ref="H3:I3"/>
    <mergeCell ref="J3:L3"/>
    <mergeCell ref="A9:P9"/>
    <mergeCell ref="M3:P3"/>
    <mergeCell ref="F13:G13"/>
    <mergeCell ref="H13:I13"/>
    <mergeCell ref="H15:I15"/>
    <mergeCell ref="F14:G14"/>
    <mergeCell ref="A2:P2"/>
    <mergeCell ref="J10:L10"/>
    <mergeCell ref="M10:P10"/>
    <mergeCell ref="H10:I10"/>
  </mergeCells>
  <pageMargins left="0.7" right="0.7" top="0.75" bottom="0.75" header="0.3" footer="0.3"/>
  <pageSetup paperSize="9" scale="40" orientation="landscape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8FF28-E0B2-EE45-B016-4A5EEC86F0A4}">
  <sheetPr>
    <pageSetUpPr fitToPage="1"/>
  </sheetPr>
  <dimension ref="C5:H13"/>
  <sheetViews>
    <sheetView tabSelected="1" workbookViewId="0">
      <selection activeCell="E19" sqref="E19"/>
    </sheetView>
  </sheetViews>
  <sheetFormatPr defaultColWidth="10.81640625" defaultRowHeight="18.5" x14ac:dyDescent="0.45"/>
  <cols>
    <col min="1" max="1" width="10.81640625" style="157"/>
    <col min="2" max="2" width="0.1796875" style="157" customWidth="1"/>
    <col min="3" max="3" width="33.81640625" style="157" customWidth="1"/>
    <col min="4" max="5" width="24.453125" style="157" customWidth="1"/>
    <col min="6" max="6" width="20" style="157" customWidth="1"/>
    <col min="7" max="7" width="22" style="157" customWidth="1"/>
    <col min="8" max="8" width="20.1796875" style="157" customWidth="1"/>
    <col min="9" max="16384" width="10.81640625" style="157"/>
  </cols>
  <sheetData>
    <row r="5" spans="3:8" x14ac:dyDescent="0.45">
      <c r="C5" s="300" t="s">
        <v>75</v>
      </c>
      <c r="D5" s="301"/>
      <c r="E5" s="301"/>
      <c r="F5" s="301"/>
      <c r="G5" s="301"/>
      <c r="H5" s="302"/>
    </row>
    <row r="6" spans="3:8" s="158" customFormat="1" x14ac:dyDescent="0.35">
      <c r="C6" s="162" t="s">
        <v>148</v>
      </c>
      <c r="D6" s="162" t="s">
        <v>149</v>
      </c>
      <c r="E6" s="162" t="s">
        <v>78</v>
      </c>
      <c r="F6" s="162" t="s">
        <v>71</v>
      </c>
      <c r="G6" s="162" t="s">
        <v>79</v>
      </c>
      <c r="H6" s="162" t="s">
        <v>72</v>
      </c>
    </row>
    <row r="7" spans="3:8" s="159" customFormat="1" x14ac:dyDescent="0.45">
      <c r="C7" s="163">
        <f>RAZEM!M12+RAZEM!M11</f>
        <v>0</v>
      </c>
      <c r="D7" s="163">
        <f>'Zał.1b_drukoffsetowy-podstaw.'!M7</f>
        <v>0</v>
      </c>
      <c r="E7" s="163">
        <f>SUM(C7,D7)</f>
        <v>0</v>
      </c>
      <c r="F7" s="163">
        <f>RAZEM!N7</f>
        <v>0</v>
      </c>
      <c r="G7" s="163">
        <f>SUM(F7)</f>
        <v>0</v>
      </c>
      <c r="H7" s="163">
        <f>SUM(E7,G7)</f>
        <v>0</v>
      </c>
    </row>
    <row r="10" spans="3:8" x14ac:dyDescent="0.45">
      <c r="C10" s="300" t="s">
        <v>77</v>
      </c>
      <c r="D10" s="301"/>
      <c r="E10" s="301"/>
      <c r="F10" s="301"/>
      <c r="G10" s="301"/>
      <c r="H10" s="302"/>
    </row>
    <row r="11" spans="3:8" x14ac:dyDescent="0.45">
      <c r="C11" s="162" t="s">
        <v>148</v>
      </c>
      <c r="D11" s="162" t="s">
        <v>149</v>
      </c>
      <c r="E11" s="162" t="s">
        <v>78</v>
      </c>
      <c r="F11" s="162" t="s">
        <v>71</v>
      </c>
      <c r="G11" s="162" t="s">
        <v>79</v>
      </c>
      <c r="H11" s="162" t="s">
        <v>72</v>
      </c>
    </row>
    <row r="12" spans="3:8" x14ac:dyDescent="0.45">
      <c r="C12" s="165">
        <f>RAZEM!P12+RAZEM!P11</f>
        <v>0</v>
      </c>
      <c r="D12" s="165">
        <f>RAZEM!P7</f>
        <v>0</v>
      </c>
      <c r="E12" s="165">
        <f>SUM(C12:D12)</f>
        <v>0</v>
      </c>
      <c r="F12" s="165">
        <f>RAZEM!P7</f>
        <v>0</v>
      </c>
      <c r="G12" s="165">
        <f>SUM(F12)</f>
        <v>0</v>
      </c>
      <c r="H12" s="165">
        <f>SUM(E12,G12)</f>
        <v>0</v>
      </c>
    </row>
    <row r="13" spans="3:8" x14ac:dyDescent="0.45">
      <c r="C13" s="164"/>
      <c r="D13" s="161"/>
      <c r="E13" s="160"/>
      <c r="F13" s="164"/>
      <c r="G13" s="161"/>
    </row>
  </sheetData>
  <mergeCells count="2">
    <mergeCell ref="C5:H5"/>
    <mergeCell ref="C10:H10"/>
  </mergeCells>
  <pageMargins left="0.7" right="0.7" top="0.75" bottom="0.75" header="0.3" footer="0.3"/>
  <pageSetup paperSize="9" scale="62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4" ma:contentTypeDescription="Utwórz nowy dokument." ma:contentTypeScope="" ma:versionID="106bf2bfba00aa3500889d3e5d226a21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4a09ea3a55a1ed32d52840e34e14f7d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Uwag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wagi" ma:index="21" nillable="true" ma:displayName="Uwagi" ma:format="Dropdown" ma:internalName="Uwagi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wagi xmlns="d7350db8-711c-4d54-8db8-33f8bfbf982e" xsi:nil="true"/>
  </documentManagement>
</p:properties>
</file>

<file path=customXml/itemProps1.xml><?xml version="1.0" encoding="utf-8"?>
<ds:datastoreItem xmlns:ds="http://schemas.openxmlformats.org/officeDocument/2006/customXml" ds:itemID="{46A82E58-D850-43A8-BFFF-2CEC7825C1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593222-55BA-456D-AA51-3C6BAC6E3C65}">
  <ds:schemaRefs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f4df874c-09fd-46b8-b9b8-b3410d1bd68b"/>
    <ds:schemaRef ds:uri="0ab9a821-e72e-4b31-961d-887b1f95ea36"/>
    <ds:schemaRef ds:uri="http://purl.org/dc/dcmitype/"/>
    <ds:schemaRef ds:uri="d7350db8-711c-4d54-8db8-33f8bfbf98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</vt:i4>
      </vt:variant>
    </vt:vector>
  </HeadingPairs>
  <TitlesOfParts>
    <vt:vector size="7" baseType="lpstr">
      <vt:lpstr>Zał. 1 Formularz oferty</vt:lpstr>
      <vt:lpstr>Zał.1a_druk_cyfrowy-podstaw. </vt:lpstr>
      <vt:lpstr>Zał.1b_drukoffsetowy-podstaw.</vt:lpstr>
      <vt:lpstr>Zał.1c_druk_niestandardowy</vt:lpstr>
      <vt:lpstr>Zał.1d_opcja</vt:lpstr>
      <vt:lpstr>RAZEM</vt:lpstr>
      <vt:lpstr>Zał.1d_opcja!Obszar_wydruku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Sylwia Węgrzyn</cp:lastModifiedBy>
  <cp:lastPrinted>2025-08-12T06:26:55Z</cp:lastPrinted>
  <dcterms:created xsi:type="dcterms:W3CDTF">2018-11-08T14:02:54Z</dcterms:created>
  <dcterms:modified xsi:type="dcterms:W3CDTF">2025-08-20T06:41:45Z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